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azembat\Downloads\"/>
    </mc:Choice>
  </mc:AlternateContent>
  <bookViews>
    <workbookView xWindow="0" yWindow="0" windowWidth="28800" windowHeight="123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O22" i="1"/>
  <c r="L26" i="1"/>
  <c r="L27" i="1" s="1"/>
  <c r="M26" i="1"/>
  <c r="N26" i="1"/>
  <c r="O108" i="1"/>
  <c r="O107" i="1"/>
  <c r="O98" i="1"/>
  <c r="P27" i="1"/>
  <c r="G47" i="1"/>
  <c r="L82" i="1"/>
  <c r="F14" i="1"/>
  <c r="O71" i="1"/>
  <c r="O72" i="1"/>
  <c r="O73" i="1"/>
  <c r="O74" i="1"/>
  <c r="O75" i="1"/>
  <c r="O76" i="1"/>
  <c r="O77" i="1"/>
  <c r="O78" i="1"/>
  <c r="F71" i="1"/>
  <c r="F72" i="1"/>
  <c r="F73" i="1"/>
  <c r="F80" i="1" s="1"/>
  <c r="F74" i="1"/>
  <c r="F75" i="1"/>
  <c r="F76" i="1"/>
  <c r="F77" i="1"/>
  <c r="F78" i="1"/>
  <c r="O66" i="1"/>
  <c r="F54" i="1"/>
  <c r="F55" i="1"/>
  <c r="F56" i="1"/>
  <c r="F57" i="1"/>
  <c r="F58" i="1"/>
  <c r="F59" i="1"/>
  <c r="F66" i="1" s="1"/>
  <c r="F60" i="1"/>
  <c r="F61" i="1"/>
  <c r="F62" i="1"/>
  <c r="F63" i="1"/>
  <c r="O34" i="1"/>
  <c r="O35" i="1"/>
  <c r="O36" i="1"/>
  <c r="O37" i="1"/>
  <c r="O38" i="1"/>
  <c r="O39" i="1"/>
  <c r="O40" i="1"/>
  <c r="O41" i="1"/>
  <c r="O42" i="1"/>
  <c r="O47" i="1" s="1"/>
  <c r="O43" i="1"/>
  <c r="O44" i="1"/>
  <c r="F34" i="1"/>
  <c r="F35" i="1"/>
  <c r="F36" i="1"/>
  <c r="F47" i="1" s="1"/>
  <c r="F37" i="1"/>
  <c r="F38" i="1"/>
  <c r="F39" i="1"/>
  <c r="F40" i="1"/>
  <c r="F41" i="1"/>
  <c r="F42" i="1"/>
  <c r="F43" i="1"/>
  <c r="F44" i="1"/>
  <c r="O10" i="1"/>
  <c r="O11" i="1"/>
  <c r="O12" i="1"/>
  <c r="O14" i="1"/>
  <c r="O15" i="1"/>
  <c r="O16" i="1"/>
  <c r="O17" i="1"/>
  <c r="O18" i="1"/>
  <c r="O19" i="1"/>
  <c r="O20" i="1"/>
  <c r="F10" i="1"/>
  <c r="F11" i="1"/>
  <c r="F12" i="1"/>
  <c r="F13" i="1"/>
  <c r="F15" i="1"/>
  <c r="F16" i="1"/>
  <c r="F17" i="1"/>
  <c r="F18" i="1"/>
  <c r="F19" i="1"/>
  <c r="F20" i="1"/>
  <c r="F21" i="1"/>
  <c r="F22" i="1"/>
  <c r="C79" i="1"/>
  <c r="C80" i="1" s="1"/>
  <c r="D79" i="1"/>
  <c r="E79" i="1"/>
  <c r="L79" i="1"/>
  <c r="M79" i="1"/>
  <c r="N79" i="1"/>
  <c r="L80" i="1" s="1"/>
  <c r="C65" i="1"/>
  <c r="D65" i="1"/>
  <c r="C66" i="1" s="1"/>
  <c r="E65" i="1"/>
  <c r="C46" i="1"/>
  <c r="D46" i="1"/>
  <c r="E46" i="1"/>
  <c r="C47" i="1" s="1"/>
  <c r="L46" i="1"/>
  <c r="L47" i="1" s="1"/>
  <c r="M46" i="1"/>
  <c r="N46" i="1"/>
  <c r="C26" i="1"/>
  <c r="D26" i="1"/>
  <c r="E26" i="1"/>
  <c r="G27" i="1"/>
  <c r="P47" i="1"/>
  <c r="O105" i="1"/>
  <c r="O104" i="1"/>
  <c r="O102" i="1"/>
  <c r="O101" i="1"/>
  <c r="O106" i="1"/>
  <c r="O97" i="1"/>
  <c r="O96" i="1"/>
  <c r="O95" i="1"/>
  <c r="O94" i="1"/>
  <c r="O93" i="1"/>
  <c r="O92" i="1"/>
  <c r="P80" i="1"/>
  <c r="G80" i="1"/>
  <c r="G66" i="1"/>
  <c r="N65" i="1"/>
  <c r="M65" i="1"/>
  <c r="L65" i="1"/>
  <c r="L66" i="1" s="1"/>
  <c r="F23" i="1"/>
  <c r="O80" i="1"/>
  <c r="F27" i="1" l="1"/>
  <c r="C27" i="1"/>
  <c r="L83" i="1"/>
  <c r="O27" i="1"/>
  <c r="L84" i="1" s="1"/>
</calcChain>
</file>

<file path=xl/sharedStrings.xml><?xml version="1.0" encoding="utf-8"?>
<sst xmlns="http://schemas.openxmlformats.org/spreadsheetml/2006/main" count="471" uniqueCount="273">
  <si>
    <t>GMİM MÜDEK MÜFREDATI</t>
  </si>
  <si>
    <t>PIRI REIS UNIVERSITY</t>
  </si>
  <si>
    <t>MARITIME FACULTY</t>
  </si>
  <si>
    <t xml:space="preserve">DEPARTMENT OF MARINE  ENGINEERING  </t>
  </si>
  <si>
    <t>ACADEMIC PROGRAMME (COURSE CURRICULUM)</t>
  </si>
  <si>
    <t>NOT: BU DERS PLANI xx.01.2021 TARİH VE 2021/xx SAYILI KARAR İLE ÜNİVERSİTE YÖNETİM  KURULUNDA REVİZE EDİLMİŞTİR.</t>
  </si>
  <si>
    <t xml:space="preserve">I. YEAR/FRESHMEN </t>
  </si>
  <si>
    <t xml:space="preserve">I. SEMESTER (FALL) </t>
  </si>
  <si>
    <t xml:space="preserve">II. SEMESTER (SPRING) </t>
  </si>
  <si>
    <t>Code</t>
  </si>
  <si>
    <t>Course Name</t>
  </si>
  <si>
    <t>T</t>
  </si>
  <si>
    <t>P</t>
  </si>
  <si>
    <t>L</t>
  </si>
  <si>
    <t>C</t>
  </si>
  <si>
    <t>ECTS</t>
  </si>
  <si>
    <t>Prerequsities</t>
  </si>
  <si>
    <t>MATH 111</t>
  </si>
  <si>
    <t>Mathematics-I</t>
  </si>
  <si>
    <t>None</t>
  </si>
  <si>
    <t>MATH 121</t>
  </si>
  <si>
    <t>Mathematics-II</t>
  </si>
  <si>
    <t>PHYS 111</t>
  </si>
  <si>
    <t>Physics-I</t>
  </si>
  <si>
    <t>PHYS 121</t>
  </si>
  <si>
    <t>Physics-II</t>
  </si>
  <si>
    <t>PHYS 111L</t>
  </si>
  <si>
    <t>Physics-I (Lab.)</t>
  </si>
  <si>
    <t>PHYS 121L</t>
  </si>
  <si>
    <t>Physics-II (Lab.)</t>
  </si>
  <si>
    <t>Chemistry</t>
  </si>
  <si>
    <t>SMME121</t>
  </si>
  <si>
    <t>Maritime English for Marine Engineers-II</t>
  </si>
  <si>
    <t>SMME112</t>
  </si>
  <si>
    <t>Chemistry Lab</t>
  </si>
  <si>
    <t>SMME122</t>
  </si>
  <si>
    <t>Material Science</t>
  </si>
  <si>
    <t>SMME111Y</t>
  </si>
  <si>
    <t xml:space="preserve">Introduction to Marine Engineering </t>
  </si>
  <si>
    <t>SMME123</t>
  </si>
  <si>
    <t>Computer Aided Technical Drawing</t>
  </si>
  <si>
    <t>SMME112Y</t>
  </si>
  <si>
    <t>Maritime English for Marine Engineers-I</t>
  </si>
  <si>
    <t>MF121</t>
  </si>
  <si>
    <t xml:space="preserve">Statics </t>
  </si>
  <si>
    <t>SMME113Y</t>
  </si>
  <si>
    <t>Workshop and Manufacturing Process</t>
  </si>
  <si>
    <t>MF111</t>
  </si>
  <si>
    <t>Computer Technologies and Programming</t>
  </si>
  <si>
    <t>STCW 112</t>
  </si>
  <si>
    <t>Survival At Sea</t>
  </si>
  <si>
    <t>STCW 122</t>
  </si>
  <si>
    <t>Proficiency of Survival Crafts</t>
  </si>
  <si>
    <t>STCW 113</t>
  </si>
  <si>
    <t>Basic Fire Fighting</t>
  </si>
  <si>
    <t>STCW 123</t>
  </si>
  <si>
    <t>Elementary First Aid</t>
  </si>
  <si>
    <t>STCW 114</t>
  </si>
  <si>
    <t>Personnel Safety and Social Responsibility</t>
  </si>
  <si>
    <t>STCW 124</t>
  </si>
  <si>
    <t>Combined Ship Security Dutites</t>
  </si>
  <si>
    <t>Atatürk's Principles&amp;History of Turkish Revolution-I</t>
  </si>
  <si>
    <t>Carreer Planning</t>
  </si>
  <si>
    <t>Turkish-I</t>
  </si>
  <si>
    <t>Humanities or Social Sciences Elective Courses</t>
  </si>
  <si>
    <t>ATF101**</t>
  </si>
  <si>
    <t>Academic Turkish for Foreign Students</t>
  </si>
  <si>
    <t>*</t>
  </si>
  <si>
    <t>Compusory for Turkish Students</t>
  </si>
  <si>
    <t>**</t>
  </si>
  <si>
    <t>Compusory for Foreign Students</t>
  </si>
  <si>
    <t>CLASS HOURS PER WEEK/TOTAL CREDITS/TOTAL ECTS</t>
  </si>
  <si>
    <t>SMME120: I. WORKSHOP SKILLS TRAINING (3 Months-NC)</t>
  </si>
  <si>
    <t xml:space="preserve">2.YEAR/SOPHOMORE </t>
  </si>
  <si>
    <t xml:space="preserve">III. SEMESTER (FALL) </t>
  </si>
  <si>
    <t>IV. SEMESTER (SPRING)</t>
  </si>
  <si>
    <t>Linear Algebra</t>
  </si>
  <si>
    <t>MATH 223</t>
  </si>
  <si>
    <t>Differential Equations</t>
  </si>
  <si>
    <t>SMME211</t>
  </si>
  <si>
    <t>Engineering Thermodynamics</t>
  </si>
  <si>
    <t>SMME221</t>
  </si>
  <si>
    <t>Marine Diesel Engines-II</t>
  </si>
  <si>
    <t>SMME215</t>
  </si>
  <si>
    <t>SMME212</t>
  </si>
  <si>
    <t>Strength of Materials</t>
  </si>
  <si>
    <t>SMME222</t>
  </si>
  <si>
    <t>Fluid Mechanics</t>
  </si>
  <si>
    <t>SMME213</t>
  </si>
  <si>
    <t>Maritime English for Marine Engineers-III</t>
  </si>
  <si>
    <t>SMME223</t>
  </si>
  <si>
    <t>Marine Auxiliary Machinery-II</t>
  </si>
  <si>
    <t>SMME214</t>
  </si>
  <si>
    <t>SMME214Y</t>
  </si>
  <si>
    <t>Marine Auxiliary Machinery-I</t>
  </si>
  <si>
    <t>SMME224</t>
  </si>
  <si>
    <t>Marine Engine Operations and Maintenance</t>
  </si>
  <si>
    <t>SMME215Y</t>
  </si>
  <si>
    <t>Marine Diesel Engines-I</t>
  </si>
  <si>
    <t>MF221</t>
  </si>
  <si>
    <t>Electronics</t>
  </si>
  <si>
    <t>SMME216Y</t>
  </si>
  <si>
    <t>Marine Electrotechnology-I</t>
  </si>
  <si>
    <t>MF222</t>
  </si>
  <si>
    <t>Dynamics</t>
  </si>
  <si>
    <t>PHYS111</t>
  </si>
  <si>
    <t>SMME217</t>
  </si>
  <si>
    <t xml:space="preserve">Emergency Response Procedures </t>
  </si>
  <si>
    <t>MF223</t>
  </si>
  <si>
    <t>Introduction to Maritime Law</t>
  </si>
  <si>
    <t>Atatürk's Principles&amp;History of Turkish Revolution-II</t>
  </si>
  <si>
    <t xml:space="preserve">Water Sports </t>
  </si>
  <si>
    <t>Turkish-II</t>
  </si>
  <si>
    <t>STCW 212</t>
  </si>
  <si>
    <t>Advanced Fire Figthing</t>
  </si>
  <si>
    <t>STCW 213</t>
  </si>
  <si>
    <t>Medical Care Onboard Ships</t>
  </si>
  <si>
    <t>SMME220: II. WORKSHOP SKILLS TRAINING (3 Months-NC)</t>
  </si>
  <si>
    <t xml:space="preserve">3.YEAR/JUNIOR </t>
  </si>
  <si>
    <t xml:space="preserve">V. SEMESTER (FALL) </t>
  </si>
  <si>
    <t>VI. SEMESTER (SPRING)</t>
  </si>
  <si>
    <t>SMME311</t>
  </si>
  <si>
    <t>Heat Transfer</t>
  </si>
  <si>
    <t>SMME320</t>
  </si>
  <si>
    <t>SEA TERM-On Board Training</t>
  </si>
  <si>
    <t>SMME312</t>
  </si>
  <si>
    <t>Design of Machine Elements</t>
  </si>
  <si>
    <t>MATH 224</t>
  </si>
  <si>
    <t>Probability and Statistics</t>
  </si>
  <si>
    <t>SMME313</t>
  </si>
  <si>
    <t>International Maritime Conventions</t>
  </si>
  <si>
    <t>SMME314</t>
  </si>
  <si>
    <t>Engine Room Simulator-I</t>
  </si>
  <si>
    <t>SMME111</t>
  </si>
  <si>
    <t>SMME315</t>
  </si>
  <si>
    <t>Marine Engineering Watchkeeping</t>
  </si>
  <si>
    <t>SMME316Y</t>
  </si>
  <si>
    <t>Automatic Control</t>
  </si>
  <si>
    <t>SMME317</t>
  </si>
  <si>
    <t>Quality and Safety Management</t>
  </si>
  <si>
    <t>SMME318</t>
  </si>
  <si>
    <t>Naval Architecture and Ship Stability</t>
  </si>
  <si>
    <t>Elective Faculty Course</t>
  </si>
  <si>
    <t xml:space="preserve">4. YEAR/SENIOR </t>
  </si>
  <si>
    <t xml:space="preserve">VII. SEMESTER (FALL) </t>
  </si>
  <si>
    <t xml:space="preserve">VIII. SEMESTER (SPRING) </t>
  </si>
  <si>
    <t>SMME411</t>
  </si>
  <si>
    <t>Marine Steam and Gas Turbine Propulsion</t>
  </si>
  <si>
    <t>SMME421</t>
  </si>
  <si>
    <t>Refrigeration and Air Conditioning</t>
  </si>
  <si>
    <t>SMME412Y</t>
  </si>
  <si>
    <t>Numerical Analysis for Engineers</t>
  </si>
  <si>
    <t>SMME422</t>
  </si>
  <si>
    <t>Marine Electrotechnology-II</t>
  </si>
  <si>
    <t>SMME413Y</t>
  </si>
  <si>
    <t>Diesel Engine Operations and Maintenance</t>
  </si>
  <si>
    <t>SMME423</t>
  </si>
  <si>
    <t>Hydraulic and Pneumatic Control</t>
  </si>
  <si>
    <t>MF412</t>
  </si>
  <si>
    <t>Business Law</t>
  </si>
  <si>
    <t>SMME424Y</t>
  </si>
  <si>
    <t>Engine Room Simulator-II</t>
  </si>
  <si>
    <t>MF411</t>
  </si>
  <si>
    <t>Leadership, Organization and Management</t>
  </si>
  <si>
    <t>SMME425</t>
  </si>
  <si>
    <t>Survey Procedures</t>
  </si>
  <si>
    <t>MF418Y</t>
  </si>
  <si>
    <t xml:space="preserve">Research &amp; Presentation Techniques </t>
  </si>
  <si>
    <t>MF428</t>
  </si>
  <si>
    <t xml:space="preserve">Design Project </t>
  </si>
  <si>
    <t>1) to get at least "DD" from MF418
2) to be enrolled to SMME320
3) to be at least 7th semester and have completed min. 120 AKTS</t>
  </si>
  <si>
    <t>Elective Department Course</t>
  </si>
  <si>
    <t>SMME427</t>
  </si>
  <si>
    <t>Maritime English for Marine Engineers-IV</t>
  </si>
  <si>
    <t>Free Elective</t>
  </si>
  <si>
    <t>Humanities and Social Sciences Elective Courses</t>
  </si>
  <si>
    <t>Total Number of Courses</t>
  </si>
  <si>
    <t>Total Class Hours Per Week</t>
  </si>
  <si>
    <t xml:space="preserve">SMME 320 excluded </t>
  </si>
  <si>
    <t>Total Credits</t>
  </si>
  <si>
    <t>Total ECTS</t>
  </si>
  <si>
    <t>Marine Engineering Elective Courses</t>
  </si>
  <si>
    <t>Elective Faculty Courses</t>
  </si>
  <si>
    <t>HSS 001</t>
  </si>
  <si>
    <t>Humanity and Society</t>
  </si>
  <si>
    <t>MF001</t>
  </si>
  <si>
    <t>Ballast and Waste Water Treatment</t>
  </si>
  <si>
    <t>HSS 002</t>
  </si>
  <si>
    <t>Philosophy and Science</t>
  </si>
  <si>
    <t>MF002</t>
  </si>
  <si>
    <t>Marine Biology</t>
  </si>
  <si>
    <t>HSS 003</t>
  </si>
  <si>
    <t>History of Culture</t>
  </si>
  <si>
    <t>MF003</t>
  </si>
  <si>
    <t>Fundamentals of Shipping</t>
  </si>
  <si>
    <t>HSS 004</t>
  </si>
  <si>
    <t>History of Science and Technology</t>
  </si>
  <si>
    <t>MF004</t>
  </si>
  <si>
    <t>Marine Environmental Management</t>
  </si>
  <si>
    <t>HSS 005</t>
  </si>
  <si>
    <t>Engineering Ethics</t>
  </si>
  <si>
    <t>MF006</t>
  </si>
  <si>
    <t>Port and Terminal Operations Management</t>
  </si>
  <si>
    <t>HSS 006</t>
  </si>
  <si>
    <t>French I</t>
  </si>
  <si>
    <t>MF007</t>
  </si>
  <si>
    <t>Project Management</t>
  </si>
  <si>
    <t>HSS 007</t>
  </si>
  <si>
    <t>French II</t>
  </si>
  <si>
    <t>MF008</t>
  </si>
  <si>
    <t>Research Methodology</t>
  </si>
  <si>
    <t>HSS 008</t>
  </si>
  <si>
    <t>Basic Russian I</t>
  </si>
  <si>
    <t>MF009</t>
  </si>
  <si>
    <t>Energy Management Onboard Ships</t>
  </si>
  <si>
    <t>HSS 009</t>
  </si>
  <si>
    <t>Basic Russian II</t>
  </si>
  <si>
    <t>MF010</t>
  </si>
  <si>
    <t>Ship Recycling</t>
  </si>
  <si>
    <t>HSS 010</t>
  </si>
  <si>
    <t>Basic Chinese I</t>
  </si>
  <si>
    <t>Elective Department Courses</t>
  </si>
  <si>
    <t>HSS 011</t>
  </si>
  <si>
    <t>Basic Chinese II</t>
  </si>
  <si>
    <t>HSS 012</t>
  </si>
  <si>
    <t xml:space="preserve">Introduction to Economics </t>
  </si>
  <si>
    <t>SMME002</t>
  </si>
  <si>
    <t>Propulsion Engineering</t>
  </si>
  <si>
    <t>HSS 013</t>
  </si>
  <si>
    <t>Introduction to Management</t>
  </si>
  <si>
    <t>SMME003</t>
  </si>
  <si>
    <t xml:space="preserve">Marine Salvage Operations </t>
  </si>
  <si>
    <t>HSS 014</t>
  </si>
  <si>
    <t>Organizational Psychology</t>
  </si>
  <si>
    <t>SMME004</t>
  </si>
  <si>
    <t xml:space="preserve">Electrical Machines and Control Systems </t>
  </si>
  <si>
    <t>SMME216</t>
  </si>
  <si>
    <t>HSS 015</t>
  </si>
  <si>
    <t>Fundamentals of Law</t>
  </si>
  <si>
    <t>SMME005</t>
  </si>
  <si>
    <t>Renewable Energy Sources</t>
  </si>
  <si>
    <t>HSS 016</t>
  </si>
  <si>
    <t>International Trade</t>
  </si>
  <si>
    <t>SMME007</t>
  </si>
  <si>
    <t>Operational Research</t>
  </si>
  <si>
    <t>HSS 017</t>
  </si>
  <si>
    <t>Maritime History and Culture</t>
  </si>
  <si>
    <t>SMME008</t>
  </si>
  <si>
    <t>Design and Modelling of Internal Combustion Engines</t>
  </si>
  <si>
    <t>HSS 018</t>
  </si>
  <si>
    <t>Tanker Familiarization</t>
  </si>
  <si>
    <t>SMME009</t>
  </si>
  <si>
    <t>Measurement Techniques in Engineering</t>
  </si>
  <si>
    <t>HSS 019</t>
  </si>
  <si>
    <t>Nano Science and Nano Technology</t>
  </si>
  <si>
    <t>SMME010</t>
  </si>
  <si>
    <t>3-D Printing and Design Techniques</t>
  </si>
  <si>
    <t>HSS 020</t>
  </si>
  <si>
    <t>Thinking Like an Engineer</t>
  </si>
  <si>
    <t>Free Elective Courses</t>
  </si>
  <si>
    <t>Volunteering Practices</t>
  </si>
  <si>
    <t>ATAC01</t>
  </si>
  <si>
    <t>TURC01*</t>
  </si>
  <si>
    <t>CARC01</t>
  </si>
  <si>
    <t>ATAC02</t>
  </si>
  <si>
    <t>TURC02</t>
  </si>
  <si>
    <t>WASC01</t>
  </si>
  <si>
    <t>CHEM 114</t>
  </si>
  <si>
    <t>CHEM 114L</t>
  </si>
  <si>
    <t>MATH 214</t>
  </si>
  <si>
    <t>FE101Y</t>
  </si>
  <si>
    <r>
      <t xml:space="preserve">To get at least "FD"  from </t>
    </r>
    <r>
      <rPr>
        <b/>
        <sz val="12"/>
        <color rgb="FFFF0000"/>
        <rFont val="Times New Roman"/>
        <family val="1"/>
        <charset val="162"/>
      </rPr>
      <t>SMME113Y</t>
    </r>
  </si>
  <si>
    <r>
      <t xml:space="preserve">1. At least 90 days workshop training is required in total.
2. To get at least "DD" from STCW112, STCW113, STCW114, STCW122, STCW123, STCW124
3. To get at least "FD" from </t>
    </r>
    <r>
      <rPr>
        <sz val="12"/>
        <color rgb="FFFF0000"/>
        <rFont val="Times New Roman"/>
        <family val="1"/>
        <charset val="162"/>
      </rPr>
      <t>SMME113Y</t>
    </r>
    <r>
      <rPr>
        <sz val="12"/>
        <rFont val="Times New Roman"/>
        <family val="1"/>
        <charset val="162"/>
      </rPr>
      <t xml:space="preserve">, SMME214, SMME215, </t>
    </r>
    <r>
      <rPr>
        <sz val="12"/>
        <color rgb="FFFF0000"/>
        <rFont val="Times New Roman"/>
        <family val="1"/>
        <charset val="162"/>
      </rPr>
      <t>SMME216Y</t>
    </r>
    <r>
      <rPr>
        <sz val="12"/>
        <rFont val="Times New Roman"/>
        <family val="1"/>
        <charset val="162"/>
      </rPr>
      <t xml:space="preserve">, SMME217, SMME221, SMME223, SMME224, SMME315, </t>
    </r>
    <r>
      <rPr>
        <sz val="12"/>
        <color rgb="FFFF0000"/>
        <rFont val="Times New Roman"/>
        <family val="1"/>
        <charset val="162"/>
      </rPr>
      <t>SMME316Y</t>
    </r>
    <r>
      <rPr>
        <sz val="12"/>
        <rFont val="Times New Roman"/>
        <family val="1"/>
        <charset val="162"/>
      </rPr>
      <t>, SMME318 lectures.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</si>
</sst>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i/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i/>
      <sz val="12"/>
      <name val="Times New Roman"/>
      <family val="1"/>
      <charset val="162"/>
    </font>
    <font>
      <sz val="8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b/>
      <sz val="12"/>
      <color rgb="FF333333"/>
      <name val="Times New Roman"/>
      <family val="1"/>
      <charset val="162"/>
    </font>
    <font>
      <sz val="12"/>
      <color rgb="FF333333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6">
    <xf numFmtId="0" fontId="0" fillId="0" borderId="0" xfId="0"/>
    <xf numFmtId="0" fontId="2" fillId="3" borderId="9" xfId="1" applyFont="1" applyFill="1" applyBorder="1" applyAlignment="1">
      <alignment vertical="center" wrapText="1"/>
    </xf>
    <xf numFmtId="0" fontId="2" fillId="3" borderId="9" xfId="1" applyFont="1" applyFill="1" applyBorder="1" applyAlignment="1">
      <alignment horizontal="left" vertical="center" wrapText="1"/>
    </xf>
    <xf numFmtId="1" fontId="2" fillId="3" borderId="9" xfId="1" applyNumberFormat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1" fontId="2" fillId="3" borderId="9" xfId="1" applyNumberFormat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164" fontId="2" fillId="3" borderId="9" xfId="1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164" fontId="2" fillId="3" borderId="9" xfId="1" applyNumberFormat="1" applyFont="1" applyFill="1" applyBorder="1" applyAlignment="1">
      <alignment horizontal="center" vertical="center"/>
    </xf>
    <xf numFmtId="1" fontId="2" fillId="3" borderId="21" xfId="1" applyNumberFormat="1" applyFont="1" applyFill="1" applyBorder="1" applyAlignment="1">
      <alignment horizontal="left" vertical="center" wrapText="1"/>
    </xf>
    <xf numFmtId="0" fontId="8" fillId="0" borderId="0" xfId="1" applyFont="1"/>
    <xf numFmtId="0" fontId="11" fillId="0" borderId="0" xfId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21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20" xfId="1" applyFont="1" applyFill="1" applyBorder="1" applyAlignment="1">
      <alignment horizontal="left" vertical="center" wrapText="1"/>
    </xf>
    <xf numFmtId="0" fontId="3" fillId="3" borderId="9" xfId="1" applyFont="1" applyFill="1" applyBorder="1" applyAlignment="1">
      <alignment vertical="center" wrapText="1"/>
    </xf>
    <xf numFmtId="0" fontId="3" fillId="3" borderId="9" xfId="1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vertical="center" wrapText="1"/>
    </xf>
    <xf numFmtId="1" fontId="2" fillId="3" borderId="21" xfId="1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2" fillId="3" borderId="9" xfId="1" applyFont="1" applyFill="1" applyBorder="1"/>
    <xf numFmtId="0" fontId="5" fillId="3" borderId="9" xfId="1" applyFont="1" applyFill="1" applyBorder="1" applyAlignment="1">
      <alignment horizontal="center" vertical="center" wrapText="1"/>
    </xf>
    <xf numFmtId="165" fontId="2" fillId="3" borderId="9" xfId="1" applyNumberFormat="1" applyFont="1" applyFill="1" applyBorder="1" applyAlignment="1">
      <alignment horizontal="center" vertical="center"/>
    </xf>
    <xf numFmtId="0" fontId="2" fillId="3" borderId="21" xfId="1" applyFont="1" applyFill="1" applyBorder="1" applyAlignment="1">
      <alignment vertical="center" wrapText="1"/>
    </xf>
    <xf numFmtId="0" fontId="4" fillId="3" borderId="20" xfId="1" applyFont="1" applyFill="1" applyBorder="1"/>
    <xf numFmtId="0" fontId="4" fillId="3" borderId="9" xfId="1" applyFont="1" applyFill="1" applyBorder="1" applyAlignment="1">
      <alignment vertical="center"/>
    </xf>
    <xf numFmtId="0" fontId="2" fillId="3" borderId="20" xfId="1" applyFont="1" applyFill="1" applyBorder="1" applyAlignment="1">
      <alignment horizontal="left" vertical="center" wrapText="1"/>
    </xf>
    <xf numFmtId="164" fontId="2" fillId="3" borderId="9" xfId="1" applyNumberFormat="1" applyFont="1" applyFill="1" applyBorder="1" applyAlignment="1">
      <alignment vertical="center" wrapText="1"/>
    </xf>
    <xf numFmtId="0" fontId="4" fillId="3" borderId="21" xfId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1" fontId="3" fillId="3" borderId="9" xfId="1" applyNumberFormat="1" applyFont="1" applyFill="1" applyBorder="1" applyAlignment="1">
      <alignment horizontal="center" vertical="center" wrapText="1"/>
    </xf>
    <xf numFmtId="1" fontId="3" fillId="3" borderId="21" xfId="1" applyNumberFormat="1" applyFont="1" applyFill="1" applyBorder="1" applyAlignment="1">
      <alignment horizontal="center" vertical="center" wrapText="1"/>
    </xf>
    <xf numFmtId="0" fontId="2" fillId="3" borderId="24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164" fontId="2" fillId="3" borderId="1" xfId="1" applyNumberFormat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left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2" fillId="3" borderId="25" xfId="1" applyFont="1" applyFill="1" applyBorder="1" applyAlignment="1">
      <alignment vertical="center" wrapText="1"/>
    </xf>
    <xf numFmtId="0" fontId="2" fillId="3" borderId="18" xfId="1" applyFont="1" applyFill="1" applyBorder="1" applyAlignment="1">
      <alignment horizontal="left" vertical="center" wrapText="1"/>
    </xf>
    <xf numFmtId="0" fontId="2" fillId="3" borderId="4" xfId="1" applyFont="1" applyFill="1" applyBorder="1" applyAlignment="1">
      <alignment vertical="center" wrapText="1"/>
    </xf>
    <xf numFmtId="164" fontId="2" fillId="3" borderId="4" xfId="1" applyNumberFormat="1" applyFont="1" applyFill="1" applyBorder="1" applyAlignment="1">
      <alignment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 wrapText="1"/>
    </xf>
    <xf numFmtId="0" fontId="3" fillId="3" borderId="27" xfId="1" applyFont="1" applyFill="1" applyBorder="1" applyAlignment="1">
      <alignment horizontal="left" vertical="center" wrapText="1"/>
    </xf>
    <xf numFmtId="0" fontId="3" fillId="3" borderId="10" xfId="1" applyFont="1" applyFill="1" applyBorder="1" applyAlignment="1">
      <alignment vertical="center" wrapText="1"/>
    </xf>
    <xf numFmtId="0" fontId="3" fillId="3" borderId="10" xfId="1" applyFont="1" applyFill="1" applyBorder="1" applyAlignment="1">
      <alignment horizontal="left" vertical="center" wrapText="1"/>
    </xf>
    <xf numFmtId="164" fontId="2" fillId="3" borderId="21" xfId="1" applyNumberFormat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vertical="center"/>
    </xf>
    <xf numFmtId="0" fontId="2" fillId="3" borderId="10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23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left" vertical="center" wrapText="1"/>
    </xf>
    <xf numFmtId="0" fontId="2" fillId="3" borderId="0" xfId="1" applyFont="1" applyFill="1" applyAlignment="1">
      <alignment vertical="center" wrapText="1"/>
    </xf>
    <xf numFmtId="164" fontId="2" fillId="3" borderId="0" xfId="1" applyNumberFormat="1" applyFont="1" applyFill="1" applyAlignment="1">
      <alignment horizontal="center" vertical="center" wrapText="1"/>
    </xf>
    <xf numFmtId="0" fontId="2" fillId="3" borderId="17" xfId="1" applyFont="1" applyFill="1" applyBorder="1" applyAlignment="1">
      <alignment vertical="center" wrapText="1"/>
    </xf>
    <xf numFmtId="0" fontId="2" fillId="3" borderId="8" xfId="1" applyFont="1" applyFill="1" applyBorder="1" applyAlignment="1">
      <alignment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horizontal="center" vertical="center" wrapText="1"/>
    </xf>
    <xf numFmtId="164" fontId="4" fillId="3" borderId="9" xfId="1" applyNumberFormat="1" applyFont="1" applyFill="1" applyBorder="1" applyAlignment="1">
      <alignment horizontal="center" vertical="center" wrapText="1"/>
    </xf>
    <xf numFmtId="0" fontId="2" fillId="3" borderId="20" xfId="1" applyFont="1" applyFill="1" applyBorder="1"/>
    <xf numFmtId="0" fontId="2" fillId="3" borderId="35" xfId="1" applyFont="1" applyFill="1" applyBorder="1" applyAlignment="1">
      <alignment horizontal="center" vertical="center" wrapText="1"/>
    </xf>
    <xf numFmtId="164" fontId="5" fillId="3" borderId="9" xfId="1" applyNumberFormat="1" applyFont="1" applyFill="1" applyBorder="1" applyAlignment="1">
      <alignment horizontal="center" vertical="center" wrapText="1"/>
    </xf>
    <xf numFmtId="0" fontId="8" fillId="3" borderId="0" xfId="1" applyFont="1" applyFill="1"/>
    <xf numFmtId="0" fontId="8" fillId="3" borderId="21" xfId="1" applyFont="1" applyFill="1" applyBorder="1" applyAlignment="1">
      <alignment horizontal="center"/>
    </xf>
    <xf numFmtId="164" fontId="3" fillId="3" borderId="21" xfId="1" applyNumberFormat="1" applyFont="1" applyFill="1" applyBorder="1" applyAlignment="1">
      <alignment horizontal="center" vertical="center" wrapText="1"/>
    </xf>
    <xf numFmtId="0" fontId="2" fillId="3" borderId="16" xfId="1" applyFont="1" applyFill="1" applyBorder="1" applyAlignment="1">
      <alignment vertical="center" wrapText="1"/>
    </xf>
    <xf numFmtId="164" fontId="3" fillId="3" borderId="0" xfId="1" applyNumberFormat="1" applyFont="1" applyFill="1" applyAlignment="1">
      <alignment horizontal="center" vertical="center" wrapText="1"/>
    </xf>
    <xf numFmtId="165" fontId="3" fillId="3" borderId="0" xfId="1" applyNumberFormat="1" applyFont="1" applyFill="1" applyAlignment="1">
      <alignment horizontal="center" vertical="center" wrapText="1"/>
    </xf>
    <xf numFmtId="164" fontId="3" fillId="3" borderId="17" xfId="1" applyNumberFormat="1" applyFont="1" applyFill="1" applyBorder="1" applyAlignment="1">
      <alignment horizontal="center" vertical="center" wrapText="1"/>
    </xf>
    <xf numFmtId="165" fontId="2" fillId="3" borderId="9" xfId="1" applyNumberFormat="1" applyFont="1" applyFill="1" applyBorder="1" applyAlignment="1">
      <alignment horizontal="center" vertical="center" wrapText="1"/>
    </xf>
    <xf numFmtId="164" fontId="2" fillId="3" borderId="0" xfId="1" applyNumberFormat="1" applyFont="1" applyFill="1" applyAlignment="1">
      <alignment vertical="center" wrapText="1"/>
    </xf>
    <xf numFmtId="0" fontId="10" fillId="3" borderId="20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21" xfId="1" applyFont="1" applyFill="1" applyBorder="1" applyAlignment="1">
      <alignment horizontal="center" vertical="center" wrapText="1"/>
    </xf>
    <xf numFmtId="0" fontId="11" fillId="3" borderId="20" xfId="1" applyFont="1" applyFill="1" applyBorder="1" applyAlignment="1">
      <alignment horizontal="left" vertical="top" wrapText="1"/>
    </xf>
    <xf numFmtId="0" fontId="11" fillId="3" borderId="9" xfId="1" applyFont="1" applyFill="1" applyBorder="1" applyAlignment="1">
      <alignment horizontal="left" vertical="center" wrapText="1"/>
    </xf>
    <xf numFmtId="3" fontId="5" fillId="3" borderId="9" xfId="1" applyNumberFormat="1" applyFont="1" applyFill="1" applyBorder="1" applyAlignment="1">
      <alignment horizontal="center" vertical="center" wrapText="1"/>
    </xf>
    <xf numFmtId="165" fontId="5" fillId="3" borderId="9" xfId="1" applyNumberFormat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top" wrapText="1"/>
    </xf>
    <xf numFmtId="0" fontId="5" fillId="3" borderId="9" xfId="1" applyFont="1" applyFill="1" applyBorder="1" applyAlignment="1">
      <alignment vertical="center"/>
    </xf>
    <xf numFmtId="0" fontId="5" fillId="3" borderId="9" xfId="1" applyFont="1" applyFill="1" applyBorder="1" applyAlignment="1">
      <alignment vertical="center" wrapText="1"/>
    </xf>
    <xf numFmtId="1" fontId="5" fillId="3" borderId="21" xfId="1" applyNumberFormat="1" applyFont="1" applyFill="1" applyBorder="1" applyAlignment="1">
      <alignment horizontal="center" vertical="center"/>
    </xf>
    <xf numFmtId="1" fontId="5" fillId="3" borderId="9" xfId="1" applyNumberFormat="1" applyFont="1" applyFill="1" applyBorder="1" applyAlignment="1">
      <alignment horizontal="center" vertical="center"/>
    </xf>
    <xf numFmtId="165" fontId="5" fillId="3" borderId="9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 wrapText="1"/>
    </xf>
    <xf numFmtId="0" fontId="5" fillId="3" borderId="0" xfId="1" applyFont="1" applyFill="1"/>
    <xf numFmtId="0" fontId="5" fillId="3" borderId="9" xfId="1" applyFont="1" applyFill="1" applyBorder="1" applyAlignment="1">
      <alignment horizontal="center" vertical="center"/>
    </xf>
    <xf numFmtId="1" fontId="5" fillId="3" borderId="21" xfId="1" applyNumberFormat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left" vertical="center" wrapText="1"/>
    </xf>
    <xf numFmtId="0" fontId="5" fillId="3" borderId="9" xfId="1" applyFont="1" applyFill="1" applyBorder="1"/>
    <xf numFmtId="0" fontId="11" fillId="3" borderId="9" xfId="1" applyFont="1" applyFill="1" applyBorder="1" applyAlignment="1">
      <alignment vertical="center"/>
    </xf>
    <xf numFmtId="0" fontId="11" fillId="3" borderId="16" xfId="1" applyFont="1" applyFill="1" applyBorder="1" applyAlignment="1">
      <alignment horizontal="center" vertical="center" wrapText="1"/>
    </xf>
    <xf numFmtId="0" fontId="11" fillId="3" borderId="0" xfId="1" applyFont="1" applyFill="1" applyAlignment="1">
      <alignment vertical="center"/>
    </xf>
    <xf numFmtId="0" fontId="5" fillId="3" borderId="0" xfId="1" applyFont="1" applyFill="1" applyAlignment="1">
      <alignment horizontal="center" vertical="center" wrapText="1"/>
    </xf>
    <xf numFmtId="3" fontId="5" fillId="3" borderId="0" xfId="1" applyNumberFormat="1" applyFont="1" applyFill="1" applyAlignment="1">
      <alignment horizontal="center" vertical="center" wrapText="1"/>
    </xf>
    <xf numFmtId="164" fontId="5" fillId="3" borderId="0" xfId="1" applyNumberFormat="1" applyFont="1" applyFill="1" applyAlignment="1">
      <alignment horizontal="center" vertical="center" wrapText="1"/>
    </xf>
    <xf numFmtId="1" fontId="5" fillId="3" borderId="0" xfId="1" applyNumberFormat="1" applyFont="1" applyFill="1" applyAlignment="1">
      <alignment horizontal="center" vertical="center"/>
    </xf>
    <xf numFmtId="0" fontId="11" fillId="3" borderId="34" xfId="1" applyFont="1" applyFill="1" applyBorder="1" applyAlignment="1">
      <alignment horizontal="center" vertical="center" wrapText="1"/>
    </xf>
    <xf numFmtId="0" fontId="11" fillId="3" borderId="29" xfId="1" applyFont="1" applyFill="1" applyBorder="1" applyAlignment="1">
      <alignment vertical="center"/>
    </xf>
    <xf numFmtId="0" fontId="5" fillId="3" borderId="29" xfId="1" applyFont="1" applyFill="1" applyBorder="1" applyAlignment="1">
      <alignment horizontal="center" vertical="center" wrapText="1"/>
    </xf>
    <xf numFmtId="0" fontId="8" fillId="3" borderId="29" xfId="1" applyFont="1" applyFill="1" applyBorder="1"/>
    <xf numFmtId="0" fontId="5" fillId="3" borderId="28" xfId="1" applyFont="1" applyFill="1" applyBorder="1" applyAlignment="1">
      <alignment vertical="center" wrapText="1"/>
    </xf>
    <xf numFmtId="0" fontId="5" fillId="3" borderId="28" xfId="1" applyFont="1" applyFill="1" applyBorder="1" applyAlignment="1">
      <alignment horizontal="center" vertical="center" wrapText="1"/>
    </xf>
    <xf numFmtId="0" fontId="5" fillId="3" borderId="30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 wrapText="1"/>
    </xf>
    <xf numFmtId="0" fontId="2" fillId="3" borderId="2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23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23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 wrapText="1"/>
    </xf>
    <xf numFmtId="0" fontId="3" fillId="3" borderId="20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165" fontId="3" fillId="3" borderId="9" xfId="1" applyNumberFormat="1" applyFont="1" applyFill="1" applyBorder="1" applyAlignment="1">
      <alignment horizontal="center" vertical="center" wrapText="1"/>
    </xf>
    <xf numFmtId="165" fontId="3" fillId="3" borderId="6" xfId="1" applyNumberFormat="1" applyFont="1" applyFill="1" applyBorder="1" applyAlignment="1">
      <alignment horizontal="center" vertical="center" wrapText="1"/>
    </xf>
    <xf numFmtId="165" fontId="3" fillId="3" borderId="7" xfId="1" applyNumberFormat="1" applyFont="1" applyFill="1" applyBorder="1" applyAlignment="1">
      <alignment horizontal="center" vertical="center" wrapText="1"/>
    </xf>
    <xf numFmtId="165" fontId="3" fillId="3" borderId="8" xfId="1" applyNumberFormat="1" applyFont="1" applyFill="1" applyBorder="1" applyAlignment="1">
      <alignment horizontal="center" vertical="center" wrapText="1"/>
    </xf>
    <xf numFmtId="165" fontId="6" fillId="3" borderId="2" xfId="1" applyNumberFormat="1" applyFont="1" applyFill="1" applyBorder="1" applyAlignment="1">
      <alignment horizontal="left" vertical="center" wrapText="1"/>
    </xf>
    <xf numFmtId="165" fontId="6" fillId="3" borderId="0" xfId="1" applyNumberFormat="1" applyFont="1" applyFill="1" applyAlignment="1">
      <alignment horizontal="left" vertical="center" wrapText="1"/>
    </xf>
    <xf numFmtId="0" fontId="9" fillId="3" borderId="26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22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21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left" vertical="top" wrapText="1"/>
    </xf>
    <xf numFmtId="0" fontId="2" fillId="3" borderId="12" xfId="1" applyFont="1" applyFill="1" applyBorder="1" applyAlignment="1">
      <alignment horizontal="left" vertical="top" wrapText="1"/>
    </xf>
    <xf numFmtId="0" fontId="2" fillId="3" borderId="10" xfId="1" applyFont="1" applyFill="1" applyBorder="1" applyAlignment="1">
      <alignment horizontal="left" vertical="top" wrapText="1"/>
    </xf>
    <xf numFmtId="0" fontId="3" fillId="3" borderId="21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4" fillId="4" borderId="18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19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4"/>
  <sheetViews>
    <sheetView tabSelected="1" topLeftCell="A49" zoomScale="85" zoomScaleNormal="85" zoomScaleSheetLayoutView="85" workbookViewId="0">
      <selection activeCell="H60" sqref="H60"/>
    </sheetView>
  </sheetViews>
  <sheetFormatPr defaultColWidth="8.85546875" defaultRowHeight="15.75" x14ac:dyDescent="0.25"/>
  <cols>
    <col min="1" max="1" width="14.7109375" style="14" customWidth="1"/>
    <col min="2" max="2" width="54.140625" style="14" bestFit="1" customWidth="1"/>
    <col min="3" max="7" width="6.7109375" style="14" customWidth="1"/>
    <col min="8" max="8" width="26.7109375" style="14" customWidth="1"/>
    <col min="9" max="9" width="4.28515625" style="14" customWidth="1"/>
    <col min="10" max="10" width="12.28515625" style="14" bestFit="1" customWidth="1"/>
    <col min="11" max="11" width="54.140625" style="14" bestFit="1" customWidth="1"/>
    <col min="12" max="16" width="6.7109375" style="14" customWidth="1"/>
    <col min="17" max="17" width="26.7109375" style="14" customWidth="1"/>
    <col min="18" max="16384" width="8.85546875" style="14"/>
  </cols>
  <sheetData>
    <row r="1" spans="1:17" ht="39.75" customHeight="1" thickBot="1" x14ac:dyDescent="0.3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20"/>
    </row>
    <row r="2" spans="1:17" x14ac:dyDescent="0.25">
      <c r="A2" s="166" t="s">
        <v>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8"/>
    </row>
    <row r="3" spans="1:17" x14ac:dyDescent="0.25">
      <c r="A3" s="169" t="s">
        <v>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1"/>
    </row>
    <row r="4" spans="1:17" x14ac:dyDescent="0.25">
      <c r="A4" s="169" t="s">
        <v>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1"/>
    </row>
    <row r="5" spans="1:17" x14ac:dyDescent="0.25">
      <c r="A5" s="169" t="s">
        <v>4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1"/>
    </row>
    <row r="6" spans="1:17" x14ac:dyDescent="0.25">
      <c r="A6" s="172" t="s">
        <v>5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4"/>
    </row>
    <row r="7" spans="1:17" ht="15.75" customHeight="1" x14ac:dyDescent="0.25">
      <c r="A7" s="135" t="s">
        <v>6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62"/>
    </row>
    <row r="8" spans="1:17" ht="15.75" customHeight="1" x14ac:dyDescent="0.25">
      <c r="A8" s="135" t="s">
        <v>7</v>
      </c>
      <c r="B8" s="136"/>
      <c r="C8" s="136"/>
      <c r="D8" s="136"/>
      <c r="E8" s="136"/>
      <c r="F8" s="136"/>
      <c r="G8" s="136"/>
      <c r="H8" s="136"/>
      <c r="I8" s="136"/>
      <c r="J8" s="165" t="s">
        <v>8</v>
      </c>
      <c r="K8" s="165"/>
      <c r="L8" s="165"/>
      <c r="M8" s="165"/>
      <c r="N8" s="165"/>
      <c r="O8" s="165"/>
      <c r="P8" s="165"/>
      <c r="Q8" s="175"/>
    </row>
    <row r="9" spans="1:17" ht="16.5" customHeight="1" x14ac:dyDescent="0.25">
      <c r="A9" s="21" t="s">
        <v>9</v>
      </c>
      <c r="B9" s="22" t="s">
        <v>10</v>
      </c>
      <c r="C9" s="18" t="s">
        <v>11</v>
      </c>
      <c r="D9" s="18" t="s">
        <v>12</v>
      </c>
      <c r="E9" s="18" t="s">
        <v>13</v>
      </c>
      <c r="F9" s="18" t="s">
        <v>14</v>
      </c>
      <c r="G9" s="18" t="s">
        <v>15</v>
      </c>
      <c r="H9" s="18" t="s">
        <v>16</v>
      </c>
      <c r="I9" s="136"/>
      <c r="J9" s="23" t="s">
        <v>9</v>
      </c>
      <c r="K9" s="22" t="s">
        <v>10</v>
      </c>
      <c r="L9" s="18" t="s">
        <v>11</v>
      </c>
      <c r="M9" s="18" t="s">
        <v>12</v>
      </c>
      <c r="N9" s="18" t="s">
        <v>13</v>
      </c>
      <c r="O9" s="18" t="s">
        <v>14</v>
      </c>
      <c r="P9" s="18" t="s">
        <v>15</v>
      </c>
      <c r="Q9" s="19" t="s">
        <v>16</v>
      </c>
    </row>
    <row r="10" spans="1:17" ht="16.5" customHeight="1" x14ac:dyDescent="0.25">
      <c r="A10" s="24" t="s">
        <v>17</v>
      </c>
      <c r="B10" s="1" t="s">
        <v>18</v>
      </c>
      <c r="C10" s="4">
        <v>3</v>
      </c>
      <c r="D10" s="4">
        <v>2</v>
      </c>
      <c r="E10" s="4">
        <v>0</v>
      </c>
      <c r="F10" s="7">
        <f t="shared" ref="F10:F14" si="0">C10+D10/2+E10/2</f>
        <v>4</v>
      </c>
      <c r="G10" s="3">
        <v>6</v>
      </c>
      <c r="H10" s="3" t="s">
        <v>19</v>
      </c>
      <c r="I10" s="136"/>
      <c r="J10" s="8" t="s">
        <v>20</v>
      </c>
      <c r="K10" s="1" t="s">
        <v>21</v>
      </c>
      <c r="L10" s="4">
        <v>3</v>
      </c>
      <c r="M10" s="4">
        <v>2</v>
      </c>
      <c r="N10" s="4"/>
      <c r="O10" s="7">
        <f>L10+M10/2+N10/2</f>
        <v>4</v>
      </c>
      <c r="P10" s="3">
        <v>6</v>
      </c>
      <c r="Q10" s="25" t="s">
        <v>17</v>
      </c>
    </row>
    <row r="11" spans="1:17" ht="16.5" customHeight="1" x14ac:dyDescent="0.25">
      <c r="A11" s="24" t="s">
        <v>22</v>
      </c>
      <c r="B11" s="1" t="s">
        <v>23</v>
      </c>
      <c r="C11" s="4">
        <v>3</v>
      </c>
      <c r="D11" s="4">
        <v>0</v>
      </c>
      <c r="E11" s="4">
        <v>0</v>
      </c>
      <c r="F11" s="7">
        <f t="shared" si="0"/>
        <v>3</v>
      </c>
      <c r="G11" s="3">
        <v>4</v>
      </c>
      <c r="H11" s="3" t="s">
        <v>19</v>
      </c>
      <c r="I11" s="136"/>
      <c r="J11" s="8" t="s">
        <v>24</v>
      </c>
      <c r="K11" s="1" t="s">
        <v>25</v>
      </c>
      <c r="L11" s="4">
        <v>3</v>
      </c>
      <c r="M11" s="4">
        <v>0</v>
      </c>
      <c r="N11" s="4"/>
      <c r="O11" s="7">
        <f>L11+M11/2+N11/2</f>
        <v>3</v>
      </c>
      <c r="P11" s="3">
        <v>4</v>
      </c>
      <c r="Q11" s="25" t="s">
        <v>22</v>
      </c>
    </row>
    <row r="12" spans="1:17" ht="16.5" customHeight="1" x14ac:dyDescent="0.25">
      <c r="A12" s="24" t="s">
        <v>26</v>
      </c>
      <c r="B12" s="1" t="s">
        <v>27</v>
      </c>
      <c r="C12" s="4">
        <v>0</v>
      </c>
      <c r="D12" s="4">
        <v>0</v>
      </c>
      <c r="E12" s="4">
        <v>2</v>
      </c>
      <c r="F12" s="7">
        <f t="shared" si="0"/>
        <v>1</v>
      </c>
      <c r="G12" s="3">
        <v>1</v>
      </c>
      <c r="H12" s="3" t="s">
        <v>19</v>
      </c>
      <c r="I12" s="136"/>
      <c r="J12" s="8" t="s">
        <v>28</v>
      </c>
      <c r="K12" s="1" t="s">
        <v>29</v>
      </c>
      <c r="L12" s="4">
        <v>0</v>
      </c>
      <c r="M12" s="4">
        <v>0</v>
      </c>
      <c r="N12" s="4">
        <v>2</v>
      </c>
      <c r="O12" s="7">
        <f>L12+M12/2+N12/2</f>
        <v>1</v>
      </c>
      <c r="P12" s="3">
        <v>1</v>
      </c>
      <c r="Q12" s="25" t="s">
        <v>26</v>
      </c>
    </row>
    <row r="13" spans="1:17" ht="16.5" customHeight="1" x14ac:dyDescent="0.25">
      <c r="A13" s="24" t="s">
        <v>267</v>
      </c>
      <c r="B13" s="1" t="s">
        <v>30</v>
      </c>
      <c r="C13" s="4">
        <v>3</v>
      </c>
      <c r="D13" s="4">
        <v>0</v>
      </c>
      <c r="E13" s="4">
        <v>0</v>
      </c>
      <c r="F13" s="7">
        <f t="shared" si="0"/>
        <v>3</v>
      </c>
      <c r="G13" s="4">
        <v>4</v>
      </c>
      <c r="H13" s="3" t="s">
        <v>19</v>
      </c>
      <c r="I13" s="136"/>
      <c r="J13" s="2" t="s">
        <v>31</v>
      </c>
      <c r="K13" s="1" t="s">
        <v>32</v>
      </c>
      <c r="L13" s="4">
        <v>2</v>
      </c>
      <c r="M13" s="4">
        <v>0</v>
      </c>
      <c r="N13" s="4"/>
      <c r="O13" s="4">
        <v>2</v>
      </c>
      <c r="P13" s="4">
        <v>2</v>
      </c>
      <c r="Q13" s="26" t="s">
        <v>33</v>
      </c>
    </row>
    <row r="14" spans="1:17" ht="16.5" customHeight="1" x14ac:dyDescent="0.25">
      <c r="A14" s="24" t="s">
        <v>268</v>
      </c>
      <c r="B14" s="1" t="s">
        <v>34</v>
      </c>
      <c r="C14" s="4">
        <v>0</v>
      </c>
      <c r="D14" s="4">
        <v>0</v>
      </c>
      <c r="E14" s="4">
        <v>2</v>
      </c>
      <c r="F14" s="7">
        <f t="shared" si="0"/>
        <v>1</v>
      </c>
      <c r="G14" s="4">
        <v>1</v>
      </c>
      <c r="H14" s="3"/>
      <c r="I14" s="136"/>
      <c r="J14" s="2" t="s">
        <v>35</v>
      </c>
      <c r="K14" s="1" t="s">
        <v>36</v>
      </c>
      <c r="L14" s="4">
        <v>2</v>
      </c>
      <c r="M14" s="4">
        <v>1</v>
      </c>
      <c r="N14" s="4"/>
      <c r="O14" s="7">
        <f t="shared" ref="O14:O17" si="1">L14+M14/2+N14/2</f>
        <v>2.5</v>
      </c>
      <c r="P14" s="3">
        <v>4</v>
      </c>
      <c r="Q14" s="26" t="s">
        <v>19</v>
      </c>
    </row>
    <row r="15" spans="1:17" ht="16.5" customHeight="1" x14ac:dyDescent="0.25">
      <c r="A15" s="27" t="s">
        <v>37</v>
      </c>
      <c r="B15" s="1" t="s">
        <v>38</v>
      </c>
      <c r="C15" s="4">
        <v>2</v>
      </c>
      <c r="D15" s="4">
        <v>0</v>
      </c>
      <c r="E15" s="4">
        <v>0</v>
      </c>
      <c r="F15" s="7">
        <f>C15+D15/2+E15/2</f>
        <v>2</v>
      </c>
      <c r="G15" s="3">
        <v>2</v>
      </c>
      <c r="H15" s="3" t="s">
        <v>19</v>
      </c>
      <c r="I15" s="136"/>
      <c r="J15" s="2" t="s">
        <v>39</v>
      </c>
      <c r="K15" s="1" t="s">
        <v>40</v>
      </c>
      <c r="L15" s="4">
        <v>1</v>
      </c>
      <c r="M15" s="4"/>
      <c r="N15" s="4">
        <v>3</v>
      </c>
      <c r="O15" s="7">
        <f t="shared" si="1"/>
        <v>2.5</v>
      </c>
      <c r="P15" s="3">
        <v>4</v>
      </c>
      <c r="Q15" s="26" t="s">
        <v>19</v>
      </c>
    </row>
    <row r="16" spans="1:17" ht="16.5" customHeight="1" x14ac:dyDescent="0.25">
      <c r="A16" s="27" t="s">
        <v>41</v>
      </c>
      <c r="B16" s="1" t="s">
        <v>42</v>
      </c>
      <c r="C16" s="4">
        <v>1</v>
      </c>
      <c r="D16" s="4">
        <v>1</v>
      </c>
      <c r="E16" s="4">
        <v>0</v>
      </c>
      <c r="F16" s="7">
        <f>C16+D16/2+E16/2</f>
        <v>1.5</v>
      </c>
      <c r="G16" s="3">
        <v>2</v>
      </c>
      <c r="H16" s="3" t="s">
        <v>19</v>
      </c>
      <c r="I16" s="136"/>
      <c r="J16" s="2" t="s">
        <v>43</v>
      </c>
      <c r="K16" s="1" t="s">
        <v>44</v>
      </c>
      <c r="L16" s="4">
        <v>2</v>
      </c>
      <c r="M16" s="4">
        <v>0</v>
      </c>
      <c r="N16" s="4">
        <v>0</v>
      </c>
      <c r="O16" s="7">
        <f t="shared" si="1"/>
        <v>2</v>
      </c>
      <c r="P16" s="3">
        <v>2</v>
      </c>
      <c r="Q16" s="26" t="s">
        <v>19</v>
      </c>
    </row>
    <row r="17" spans="1:17" ht="16.5" customHeight="1" x14ac:dyDescent="0.25">
      <c r="A17" s="27" t="s">
        <v>45</v>
      </c>
      <c r="B17" s="1" t="s">
        <v>46</v>
      </c>
      <c r="C17" s="4">
        <v>1</v>
      </c>
      <c r="D17" s="4"/>
      <c r="E17" s="4">
        <v>3</v>
      </c>
      <c r="F17" s="4">
        <f>C17+D17/2+E17/2</f>
        <v>2.5</v>
      </c>
      <c r="G17" s="4">
        <v>3</v>
      </c>
      <c r="H17" s="4" t="s">
        <v>19</v>
      </c>
      <c r="I17" s="136"/>
      <c r="J17" s="2" t="s">
        <v>47</v>
      </c>
      <c r="K17" s="1" t="s">
        <v>48</v>
      </c>
      <c r="L17" s="4">
        <v>1</v>
      </c>
      <c r="M17" s="4">
        <v>0</v>
      </c>
      <c r="N17" s="4">
        <v>2</v>
      </c>
      <c r="O17" s="7">
        <f t="shared" si="1"/>
        <v>2</v>
      </c>
      <c r="P17" s="3">
        <v>2</v>
      </c>
      <c r="Q17" s="28" t="s">
        <v>19</v>
      </c>
    </row>
    <row r="18" spans="1:17" ht="16.5" customHeight="1" x14ac:dyDescent="0.25">
      <c r="A18" s="24" t="s">
        <v>49</v>
      </c>
      <c r="B18" s="8" t="s">
        <v>50</v>
      </c>
      <c r="C18" s="9">
        <v>0.5</v>
      </c>
      <c r="D18" s="9">
        <v>1</v>
      </c>
      <c r="E18" s="9"/>
      <c r="F18" s="9">
        <f>C18+D18/2+E18/2</f>
        <v>1</v>
      </c>
      <c r="G18" s="9">
        <v>1</v>
      </c>
      <c r="H18" s="9" t="s">
        <v>19</v>
      </c>
      <c r="I18" s="136"/>
      <c r="J18" s="8" t="s">
        <v>51</v>
      </c>
      <c r="K18" s="8" t="s">
        <v>52</v>
      </c>
      <c r="L18" s="9">
        <v>0.5</v>
      </c>
      <c r="M18" s="9">
        <v>1</v>
      </c>
      <c r="N18" s="9"/>
      <c r="O18" s="9">
        <f>L18+M18/2+N18/2</f>
        <v>1</v>
      </c>
      <c r="P18" s="9">
        <v>1</v>
      </c>
      <c r="Q18" s="28" t="s">
        <v>19</v>
      </c>
    </row>
    <row r="19" spans="1:17" ht="16.5" customHeight="1" x14ac:dyDescent="0.25">
      <c r="A19" s="24" t="s">
        <v>53</v>
      </c>
      <c r="B19" s="8" t="s">
        <v>54</v>
      </c>
      <c r="C19" s="9">
        <v>0.5</v>
      </c>
      <c r="D19" s="9">
        <v>1</v>
      </c>
      <c r="E19" s="9"/>
      <c r="F19" s="9">
        <f t="shared" ref="F19:F20" si="2">C19+D19/2+E19/2</f>
        <v>1</v>
      </c>
      <c r="G19" s="9">
        <v>1</v>
      </c>
      <c r="H19" s="9" t="s">
        <v>19</v>
      </c>
      <c r="I19" s="136"/>
      <c r="J19" s="8" t="s">
        <v>55</v>
      </c>
      <c r="K19" s="8" t="s">
        <v>56</v>
      </c>
      <c r="L19" s="9">
        <v>0.5</v>
      </c>
      <c r="M19" s="9">
        <v>1</v>
      </c>
      <c r="N19" s="9"/>
      <c r="O19" s="9">
        <f t="shared" ref="O19:O21" si="3">L19+M19/2+N19/2</f>
        <v>1</v>
      </c>
      <c r="P19" s="9">
        <v>1</v>
      </c>
      <c r="Q19" s="29" t="s">
        <v>19</v>
      </c>
    </row>
    <row r="20" spans="1:17" ht="16.5" customHeight="1" x14ac:dyDescent="0.25">
      <c r="A20" s="24" t="s">
        <v>57</v>
      </c>
      <c r="B20" s="8" t="s">
        <v>58</v>
      </c>
      <c r="C20" s="9">
        <v>0.5</v>
      </c>
      <c r="D20" s="9">
        <v>1</v>
      </c>
      <c r="E20" s="9"/>
      <c r="F20" s="9">
        <f t="shared" si="2"/>
        <v>1</v>
      </c>
      <c r="G20" s="9">
        <v>1</v>
      </c>
      <c r="H20" s="9" t="s">
        <v>19</v>
      </c>
      <c r="I20" s="136"/>
      <c r="J20" s="8" t="s">
        <v>59</v>
      </c>
      <c r="K20" s="8" t="s">
        <v>60</v>
      </c>
      <c r="L20" s="9">
        <v>0.5</v>
      </c>
      <c r="M20" s="9">
        <v>1</v>
      </c>
      <c r="N20" s="9"/>
      <c r="O20" s="9">
        <f t="shared" si="3"/>
        <v>1</v>
      </c>
      <c r="P20" s="9">
        <v>1</v>
      </c>
      <c r="Q20" s="29" t="s">
        <v>19</v>
      </c>
    </row>
    <row r="21" spans="1:17" ht="16.5" customHeight="1" x14ac:dyDescent="0.25">
      <c r="A21" s="24" t="s">
        <v>261</v>
      </c>
      <c r="B21" s="1" t="s">
        <v>61</v>
      </c>
      <c r="C21" s="4">
        <v>2</v>
      </c>
      <c r="D21" s="4">
        <v>0</v>
      </c>
      <c r="E21" s="4">
        <v>0</v>
      </c>
      <c r="F21" s="4">
        <f>C21+D21/2+E21/2</f>
        <v>2</v>
      </c>
      <c r="G21" s="4">
        <v>2</v>
      </c>
      <c r="H21" s="3" t="s">
        <v>19</v>
      </c>
      <c r="I21" s="136"/>
      <c r="J21" s="8" t="s">
        <v>263</v>
      </c>
      <c r="K21" s="8" t="s">
        <v>62</v>
      </c>
      <c r="L21" s="9">
        <v>1</v>
      </c>
      <c r="M21" s="9">
        <v>0</v>
      </c>
      <c r="N21" s="9">
        <v>0</v>
      </c>
      <c r="O21" s="9">
        <f t="shared" si="3"/>
        <v>1</v>
      </c>
      <c r="P21" s="9">
        <v>0</v>
      </c>
      <c r="Q21" s="29" t="s">
        <v>19</v>
      </c>
    </row>
    <row r="22" spans="1:17" ht="16.5" customHeight="1" x14ac:dyDescent="0.25">
      <c r="A22" s="24" t="s">
        <v>262</v>
      </c>
      <c r="B22" s="1" t="s">
        <v>63</v>
      </c>
      <c r="C22" s="4">
        <v>2</v>
      </c>
      <c r="D22" s="4">
        <v>0</v>
      </c>
      <c r="E22" s="4">
        <v>0</v>
      </c>
      <c r="F22" s="4">
        <f>C22+D22/2+E22/2</f>
        <v>2</v>
      </c>
      <c r="G22" s="4">
        <v>2</v>
      </c>
      <c r="H22" s="3" t="s">
        <v>19</v>
      </c>
      <c r="I22" s="136"/>
      <c r="J22" s="30"/>
      <c r="K22" s="1" t="s">
        <v>64</v>
      </c>
      <c r="L22" s="31">
        <v>1</v>
      </c>
      <c r="M22" s="5">
        <v>1</v>
      </c>
      <c r="N22" s="5"/>
      <c r="O22" s="32">
        <f>L22+M22/2+N22/2</f>
        <v>1.5</v>
      </c>
      <c r="P22" s="5">
        <v>2</v>
      </c>
      <c r="Q22" s="29" t="s">
        <v>19</v>
      </c>
    </row>
    <row r="23" spans="1:17" ht="16.5" customHeight="1" x14ac:dyDescent="0.25">
      <c r="A23" s="27" t="s">
        <v>65</v>
      </c>
      <c r="B23" s="1" t="s">
        <v>66</v>
      </c>
      <c r="C23" s="4">
        <v>2</v>
      </c>
      <c r="D23" s="4">
        <v>0</v>
      </c>
      <c r="E23" s="4">
        <v>0</v>
      </c>
      <c r="F23" s="4">
        <f>C23+D23/2+E23/2</f>
        <v>2</v>
      </c>
      <c r="G23" s="4">
        <v>1</v>
      </c>
      <c r="H23" s="3" t="s">
        <v>19</v>
      </c>
      <c r="I23" s="136"/>
      <c r="J23" s="2"/>
      <c r="K23" s="1"/>
      <c r="L23" s="1"/>
      <c r="M23" s="1"/>
      <c r="N23" s="1"/>
      <c r="O23" s="7"/>
      <c r="P23" s="7"/>
      <c r="Q23" s="33"/>
    </row>
    <row r="24" spans="1:17" ht="16.5" customHeight="1" x14ac:dyDescent="0.25">
      <c r="A24" s="34" t="s">
        <v>67</v>
      </c>
      <c r="B24" s="35" t="s">
        <v>68</v>
      </c>
      <c r="C24" s="5"/>
      <c r="D24" s="5"/>
      <c r="E24" s="5"/>
      <c r="F24" s="4"/>
      <c r="G24" s="5"/>
      <c r="H24" s="3"/>
      <c r="I24" s="136"/>
      <c r="J24" s="2"/>
      <c r="K24" s="1"/>
      <c r="L24" s="1"/>
      <c r="M24" s="1"/>
      <c r="N24" s="1"/>
      <c r="O24" s="7"/>
      <c r="P24" s="7"/>
      <c r="Q24" s="33"/>
    </row>
    <row r="25" spans="1:17" ht="16.5" customHeight="1" x14ac:dyDescent="0.25">
      <c r="A25" s="36" t="s">
        <v>69</v>
      </c>
      <c r="B25" s="35" t="s">
        <v>70</v>
      </c>
      <c r="C25" s="1"/>
      <c r="D25" s="1"/>
      <c r="E25" s="1"/>
      <c r="F25" s="37"/>
      <c r="G25" s="37"/>
      <c r="H25" s="37"/>
      <c r="I25" s="136"/>
      <c r="J25" s="2"/>
      <c r="K25" s="1"/>
      <c r="L25" s="1"/>
      <c r="M25" s="1"/>
      <c r="N25" s="1"/>
      <c r="O25" s="7"/>
      <c r="P25" s="1"/>
      <c r="Q25" s="38"/>
    </row>
    <row r="26" spans="1:17" ht="16.5" customHeight="1" x14ac:dyDescent="0.25">
      <c r="A26" s="27"/>
      <c r="B26" s="1"/>
      <c r="C26" s="4">
        <f>SUM(C10:C22)</f>
        <v>18.5</v>
      </c>
      <c r="D26" s="4">
        <f>SUM(D10:D22)</f>
        <v>6</v>
      </c>
      <c r="E26" s="4">
        <f>SUM(E10:E22)</f>
        <v>7</v>
      </c>
      <c r="F26" s="1"/>
      <c r="G26" s="1"/>
      <c r="H26" s="3"/>
      <c r="I26" s="136"/>
      <c r="J26" s="1"/>
      <c r="K26" s="1"/>
      <c r="L26" s="4">
        <f>SUM(L10:L22)</f>
        <v>17.5</v>
      </c>
      <c r="M26" s="4">
        <f>SUM(M10:M22)</f>
        <v>7</v>
      </c>
      <c r="N26" s="4">
        <f>SUM(N10:N22)</f>
        <v>7</v>
      </c>
      <c r="O26" s="1"/>
      <c r="P26" s="1"/>
      <c r="Q26" s="33"/>
    </row>
    <row r="27" spans="1:17" ht="16.5" customHeight="1" x14ac:dyDescent="0.25">
      <c r="A27" s="135" t="s">
        <v>71</v>
      </c>
      <c r="B27" s="136"/>
      <c r="C27" s="138">
        <f>C26+D26+E26</f>
        <v>31.5</v>
      </c>
      <c r="D27" s="139"/>
      <c r="E27" s="140"/>
      <c r="F27" s="39">
        <f>SUM(F10:F22)</f>
        <v>25</v>
      </c>
      <c r="G27" s="40">
        <f>SUM(G10:G22)</f>
        <v>30</v>
      </c>
      <c r="H27" s="3"/>
      <c r="I27" s="136"/>
      <c r="J27" s="136" t="s">
        <v>71</v>
      </c>
      <c r="K27" s="136"/>
      <c r="L27" s="138">
        <f>L26+M26+N26</f>
        <v>31.5</v>
      </c>
      <c r="M27" s="139"/>
      <c r="N27" s="140"/>
      <c r="O27" s="39">
        <f>SUM(O10:O22)</f>
        <v>24.5</v>
      </c>
      <c r="P27" s="40">
        <f>SUM(P10:P22)</f>
        <v>30</v>
      </c>
      <c r="Q27" s="41"/>
    </row>
    <row r="28" spans="1:17" ht="16.5" customHeight="1" x14ac:dyDescent="0.25">
      <c r="A28" s="42"/>
      <c r="B28" s="43"/>
      <c r="C28" s="43"/>
      <c r="D28" s="43"/>
      <c r="E28" s="43"/>
      <c r="F28" s="44"/>
      <c r="G28" s="44"/>
      <c r="H28" s="44"/>
      <c r="I28" s="43"/>
      <c r="J28" s="45"/>
      <c r="K28" s="43"/>
      <c r="L28" s="43"/>
      <c r="M28" s="43"/>
      <c r="N28" s="43"/>
      <c r="O28" s="46"/>
      <c r="P28" s="46"/>
      <c r="Q28" s="47"/>
    </row>
    <row r="29" spans="1:17" ht="16.5" customHeight="1" x14ac:dyDescent="0.25">
      <c r="A29" s="153" t="s">
        <v>72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5"/>
      <c r="L29" s="154" t="s">
        <v>271</v>
      </c>
      <c r="M29" s="154"/>
      <c r="N29" s="154"/>
      <c r="O29" s="154"/>
      <c r="P29" s="154"/>
      <c r="Q29" s="157"/>
    </row>
    <row r="30" spans="1:17" ht="16.5" customHeight="1" x14ac:dyDescent="0.25">
      <c r="A30" s="48"/>
      <c r="B30" s="49"/>
      <c r="C30" s="49"/>
      <c r="D30" s="49"/>
      <c r="E30" s="49"/>
      <c r="F30" s="50"/>
      <c r="G30" s="50"/>
      <c r="H30" s="50"/>
      <c r="I30" s="51"/>
      <c r="J30" s="51"/>
      <c r="K30" s="51"/>
      <c r="L30" s="51"/>
      <c r="M30" s="51"/>
      <c r="N30" s="51"/>
      <c r="O30" s="51"/>
      <c r="P30" s="51"/>
      <c r="Q30" s="52"/>
    </row>
    <row r="31" spans="1:17" ht="16.5" customHeight="1" x14ac:dyDescent="0.25">
      <c r="A31" s="135" t="s">
        <v>73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62"/>
    </row>
    <row r="32" spans="1:17" ht="16.5" customHeight="1" x14ac:dyDescent="0.25">
      <c r="A32" s="127" t="s">
        <v>74</v>
      </c>
      <c r="B32" s="128"/>
      <c r="C32" s="128"/>
      <c r="D32" s="128"/>
      <c r="E32" s="128"/>
      <c r="F32" s="128"/>
      <c r="G32" s="128"/>
      <c r="H32" s="130"/>
      <c r="I32" s="163"/>
      <c r="J32" s="136" t="s">
        <v>75</v>
      </c>
      <c r="K32" s="136"/>
      <c r="L32" s="136"/>
      <c r="M32" s="136"/>
      <c r="N32" s="136"/>
      <c r="O32" s="136"/>
      <c r="P32" s="136"/>
      <c r="Q32" s="162"/>
    </row>
    <row r="33" spans="1:17" ht="16.5" customHeight="1" x14ac:dyDescent="0.25">
      <c r="A33" s="53" t="s">
        <v>9</v>
      </c>
      <c r="B33" s="54" t="s">
        <v>10</v>
      </c>
      <c r="C33" s="20" t="s">
        <v>11</v>
      </c>
      <c r="D33" s="20" t="s">
        <v>12</v>
      </c>
      <c r="E33" s="20" t="s">
        <v>13</v>
      </c>
      <c r="F33" s="20" t="s">
        <v>14</v>
      </c>
      <c r="G33" s="20" t="s">
        <v>15</v>
      </c>
      <c r="H33" s="18" t="s">
        <v>16</v>
      </c>
      <c r="I33" s="164"/>
      <c r="J33" s="55" t="s">
        <v>9</v>
      </c>
      <c r="K33" s="54" t="s">
        <v>10</v>
      </c>
      <c r="L33" s="20" t="s">
        <v>11</v>
      </c>
      <c r="M33" s="20" t="s">
        <v>12</v>
      </c>
      <c r="N33" s="20" t="s">
        <v>13</v>
      </c>
      <c r="O33" s="20" t="s">
        <v>14</v>
      </c>
      <c r="P33" s="20" t="s">
        <v>15</v>
      </c>
      <c r="Q33" s="19" t="s">
        <v>16</v>
      </c>
    </row>
    <row r="34" spans="1:17" ht="16.5" customHeight="1" x14ac:dyDescent="0.25">
      <c r="A34" s="24" t="s">
        <v>269</v>
      </c>
      <c r="B34" s="1" t="s">
        <v>76</v>
      </c>
      <c r="C34" s="4">
        <v>2</v>
      </c>
      <c r="D34" s="4">
        <v>1</v>
      </c>
      <c r="E34" s="4"/>
      <c r="F34" s="7">
        <f>C34+D34/2+E34/2</f>
        <v>2.5</v>
      </c>
      <c r="G34" s="3">
        <v>4</v>
      </c>
      <c r="H34" s="3" t="s">
        <v>19</v>
      </c>
      <c r="I34" s="164"/>
      <c r="J34" s="24" t="s">
        <v>77</v>
      </c>
      <c r="K34" s="1" t="s">
        <v>78</v>
      </c>
      <c r="L34" s="4">
        <v>4</v>
      </c>
      <c r="M34" s="4">
        <v>0</v>
      </c>
      <c r="N34" s="4"/>
      <c r="O34" s="7">
        <f t="shared" ref="O34:O41" si="4">L34+M34/2+N34/2</f>
        <v>4</v>
      </c>
      <c r="P34" s="3">
        <v>5</v>
      </c>
      <c r="Q34" s="25" t="s">
        <v>20</v>
      </c>
    </row>
    <row r="35" spans="1:17" ht="16.5" customHeight="1" x14ac:dyDescent="0.25">
      <c r="A35" s="36" t="s">
        <v>79</v>
      </c>
      <c r="B35" s="1" t="s">
        <v>80</v>
      </c>
      <c r="C35" s="4">
        <v>3</v>
      </c>
      <c r="D35" s="4">
        <v>1</v>
      </c>
      <c r="E35" s="4"/>
      <c r="F35" s="7">
        <f>C35+D35/2+E35/2</f>
        <v>3.5</v>
      </c>
      <c r="G35" s="3">
        <v>4</v>
      </c>
      <c r="H35" s="3" t="s">
        <v>19</v>
      </c>
      <c r="I35" s="164"/>
      <c r="J35" s="2" t="s">
        <v>81</v>
      </c>
      <c r="K35" s="1" t="s">
        <v>82</v>
      </c>
      <c r="L35" s="4">
        <v>2</v>
      </c>
      <c r="M35" s="4">
        <v>0</v>
      </c>
      <c r="N35" s="4">
        <v>1</v>
      </c>
      <c r="O35" s="7">
        <f t="shared" si="4"/>
        <v>2.5</v>
      </c>
      <c r="P35" s="3">
        <v>4</v>
      </c>
      <c r="Q35" s="26" t="s">
        <v>83</v>
      </c>
    </row>
    <row r="36" spans="1:17" ht="16.5" customHeight="1" x14ac:dyDescent="0.25">
      <c r="A36" s="36" t="s">
        <v>84</v>
      </c>
      <c r="B36" s="1" t="s">
        <v>85</v>
      </c>
      <c r="C36" s="4">
        <v>2</v>
      </c>
      <c r="D36" s="4">
        <v>1</v>
      </c>
      <c r="E36" s="11"/>
      <c r="F36" s="7">
        <f>C36+D36/2+E36/2</f>
        <v>2.5</v>
      </c>
      <c r="G36" s="4">
        <v>3</v>
      </c>
      <c r="H36" s="3" t="s">
        <v>43</v>
      </c>
      <c r="I36" s="164"/>
      <c r="J36" s="2" t="s">
        <v>86</v>
      </c>
      <c r="K36" s="1" t="s">
        <v>87</v>
      </c>
      <c r="L36" s="4">
        <v>2</v>
      </c>
      <c r="M36" s="4">
        <v>1</v>
      </c>
      <c r="N36" s="4"/>
      <c r="O36" s="7">
        <f t="shared" si="4"/>
        <v>2.5</v>
      </c>
      <c r="P36" s="3">
        <v>3</v>
      </c>
      <c r="Q36" s="56" t="s">
        <v>43</v>
      </c>
    </row>
    <row r="37" spans="1:17" ht="16.5" customHeight="1" x14ac:dyDescent="0.25">
      <c r="A37" s="36" t="s">
        <v>88</v>
      </c>
      <c r="B37" s="1" t="s">
        <v>89</v>
      </c>
      <c r="C37" s="4">
        <v>2</v>
      </c>
      <c r="D37" s="4">
        <v>0</v>
      </c>
      <c r="E37" s="4"/>
      <c r="F37" s="7">
        <f>C37+D37/2+E37/2</f>
        <v>2</v>
      </c>
      <c r="G37" s="4">
        <v>2</v>
      </c>
      <c r="H37" s="4" t="s">
        <v>33</v>
      </c>
      <c r="I37" s="164"/>
      <c r="J37" s="2" t="s">
        <v>90</v>
      </c>
      <c r="K37" s="1" t="s">
        <v>91</v>
      </c>
      <c r="L37" s="4">
        <v>2</v>
      </c>
      <c r="M37" s="4"/>
      <c r="N37" s="4">
        <v>1</v>
      </c>
      <c r="O37" s="7">
        <f t="shared" si="4"/>
        <v>2.5</v>
      </c>
      <c r="P37" s="3">
        <v>4</v>
      </c>
      <c r="Q37" s="28" t="s">
        <v>92</v>
      </c>
    </row>
    <row r="38" spans="1:17" ht="16.5" customHeight="1" x14ac:dyDescent="0.25">
      <c r="A38" s="36" t="s">
        <v>93</v>
      </c>
      <c r="B38" s="1" t="s">
        <v>94</v>
      </c>
      <c r="C38" s="4">
        <v>2</v>
      </c>
      <c r="D38" s="4"/>
      <c r="E38" s="4">
        <v>1</v>
      </c>
      <c r="F38" s="4">
        <f t="shared" ref="F38:F40" si="5">C38+D38/2+E38/2</f>
        <v>2.5</v>
      </c>
      <c r="G38" s="4">
        <v>3</v>
      </c>
      <c r="H38" s="4" t="s">
        <v>19</v>
      </c>
      <c r="I38" s="164"/>
      <c r="J38" s="2" t="s">
        <v>95</v>
      </c>
      <c r="K38" s="1" t="s">
        <v>96</v>
      </c>
      <c r="L38" s="4">
        <v>1</v>
      </c>
      <c r="M38" s="4"/>
      <c r="N38" s="4">
        <v>2</v>
      </c>
      <c r="O38" s="7">
        <f t="shared" si="4"/>
        <v>2</v>
      </c>
      <c r="P38" s="3">
        <v>3</v>
      </c>
      <c r="Q38" s="28" t="s">
        <v>19</v>
      </c>
    </row>
    <row r="39" spans="1:17" ht="16.5" customHeight="1" x14ac:dyDescent="0.25">
      <c r="A39" s="36" t="s">
        <v>97</v>
      </c>
      <c r="B39" s="1" t="s">
        <v>98</v>
      </c>
      <c r="C39" s="4">
        <v>2</v>
      </c>
      <c r="D39" s="4"/>
      <c r="E39" s="4">
        <v>1</v>
      </c>
      <c r="F39" s="4">
        <f t="shared" si="5"/>
        <v>2.5</v>
      </c>
      <c r="G39" s="4">
        <v>3</v>
      </c>
      <c r="H39" s="4" t="s">
        <v>19</v>
      </c>
      <c r="I39" s="164"/>
      <c r="J39" s="2" t="s">
        <v>99</v>
      </c>
      <c r="K39" s="1" t="s">
        <v>100</v>
      </c>
      <c r="L39" s="4">
        <v>2</v>
      </c>
      <c r="M39" s="4">
        <v>1</v>
      </c>
      <c r="N39" s="4"/>
      <c r="O39" s="7">
        <f t="shared" si="4"/>
        <v>2.5</v>
      </c>
      <c r="P39" s="3">
        <v>2</v>
      </c>
      <c r="Q39" s="26" t="s">
        <v>19</v>
      </c>
    </row>
    <row r="40" spans="1:17" ht="16.5" customHeight="1" x14ac:dyDescent="0.25">
      <c r="A40" s="36" t="s">
        <v>101</v>
      </c>
      <c r="B40" s="1" t="s">
        <v>102</v>
      </c>
      <c r="C40" s="4">
        <v>2</v>
      </c>
      <c r="D40" s="4">
        <v>1</v>
      </c>
      <c r="E40" s="4"/>
      <c r="F40" s="4">
        <f t="shared" si="5"/>
        <v>2.5</v>
      </c>
      <c r="G40" s="4">
        <v>3</v>
      </c>
      <c r="H40" s="4" t="s">
        <v>19</v>
      </c>
      <c r="I40" s="164"/>
      <c r="J40" s="2" t="s">
        <v>103</v>
      </c>
      <c r="K40" s="1" t="s">
        <v>104</v>
      </c>
      <c r="L40" s="4">
        <v>2</v>
      </c>
      <c r="M40" s="4">
        <v>0</v>
      </c>
      <c r="N40" s="4"/>
      <c r="O40" s="7">
        <f t="shared" si="4"/>
        <v>2</v>
      </c>
      <c r="P40" s="3">
        <v>2</v>
      </c>
      <c r="Q40" s="28" t="s">
        <v>105</v>
      </c>
    </row>
    <row r="41" spans="1:17" ht="16.5" customHeight="1" x14ac:dyDescent="0.25">
      <c r="A41" s="36" t="s">
        <v>106</v>
      </c>
      <c r="B41" s="1" t="s">
        <v>107</v>
      </c>
      <c r="C41" s="4">
        <v>1</v>
      </c>
      <c r="D41" s="4">
        <v>1</v>
      </c>
      <c r="E41" s="4"/>
      <c r="F41" s="7">
        <f>C41+D41/2+E41/2</f>
        <v>1.5</v>
      </c>
      <c r="G41" s="4">
        <v>2</v>
      </c>
      <c r="H41" s="3" t="s">
        <v>19</v>
      </c>
      <c r="I41" s="164"/>
      <c r="J41" s="2" t="s">
        <v>108</v>
      </c>
      <c r="K41" s="1" t="s">
        <v>109</v>
      </c>
      <c r="L41" s="4">
        <v>2</v>
      </c>
      <c r="M41" s="4">
        <v>0</v>
      </c>
      <c r="N41" s="4"/>
      <c r="O41" s="7">
        <f t="shared" si="4"/>
        <v>2</v>
      </c>
      <c r="P41" s="4">
        <v>2</v>
      </c>
      <c r="Q41" s="26" t="s">
        <v>19</v>
      </c>
    </row>
    <row r="42" spans="1:17" ht="16.5" customHeight="1" x14ac:dyDescent="0.25">
      <c r="A42" s="24" t="s">
        <v>264</v>
      </c>
      <c r="B42" s="1" t="s">
        <v>110</v>
      </c>
      <c r="C42" s="4">
        <v>2</v>
      </c>
      <c r="D42" s="4">
        <v>0</v>
      </c>
      <c r="E42" s="4"/>
      <c r="F42" s="7">
        <f>C42+D42/2+E42/2</f>
        <v>2</v>
      </c>
      <c r="G42" s="3">
        <v>2</v>
      </c>
      <c r="H42" s="3" t="s">
        <v>19</v>
      </c>
      <c r="I42" s="164"/>
      <c r="J42" s="24" t="s">
        <v>266</v>
      </c>
      <c r="K42" s="57" t="s">
        <v>111</v>
      </c>
      <c r="L42" s="32">
        <v>0</v>
      </c>
      <c r="M42" s="4">
        <v>2</v>
      </c>
      <c r="N42" s="4"/>
      <c r="O42" s="7">
        <f>L42+M42/2+N42/2</f>
        <v>1</v>
      </c>
      <c r="P42" s="4">
        <v>2</v>
      </c>
      <c r="Q42" s="26" t="s">
        <v>19</v>
      </c>
    </row>
    <row r="43" spans="1:17" ht="16.5" customHeight="1" x14ac:dyDescent="0.25">
      <c r="A43" s="24" t="s">
        <v>265</v>
      </c>
      <c r="B43" s="1" t="s">
        <v>112</v>
      </c>
      <c r="C43" s="4">
        <v>2</v>
      </c>
      <c r="D43" s="4">
        <v>0</v>
      </c>
      <c r="E43" s="4"/>
      <c r="F43" s="7">
        <f>C43+D43/2+E43/2</f>
        <v>2</v>
      </c>
      <c r="G43" s="3">
        <v>2</v>
      </c>
      <c r="H43" s="3" t="s">
        <v>19</v>
      </c>
      <c r="I43" s="164"/>
      <c r="J43" s="8" t="s">
        <v>113</v>
      </c>
      <c r="K43" s="8" t="s">
        <v>114</v>
      </c>
      <c r="L43" s="9">
        <v>0.5</v>
      </c>
      <c r="M43" s="9">
        <v>1</v>
      </c>
      <c r="N43" s="9"/>
      <c r="O43" s="10">
        <f t="shared" ref="O43:O44" si="6">L43+M43/2+N43/2</f>
        <v>1</v>
      </c>
      <c r="P43" s="9">
        <v>2</v>
      </c>
      <c r="Q43" s="29" t="s">
        <v>19</v>
      </c>
    </row>
    <row r="44" spans="1:17" ht="16.5" customHeight="1" x14ac:dyDescent="0.25">
      <c r="A44" s="36"/>
      <c r="B44" s="1" t="s">
        <v>64</v>
      </c>
      <c r="C44" s="31">
        <v>1</v>
      </c>
      <c r="D44" s="4">
        <v>1</v>
      </c>
      <c r="E44" s="4"/>
      <c r="F44" s="7">
        <f>C44+D44/2+E44/2</f>
        <v>1.5</v>
      </c>
      <c r="G44" s="3">
        <v>2</v>
      </c>
      <c r="H44" s="4" t="s">
        <v>19</v>
      </c>
      <c r="I44" s="164"/>
      <c r="J44" s="8" t="s">
        <v>115</v>
      </c>
      <c r="K44" s="8" t="s">
        <v>116</v>
      </c>
      <c r="L44" s="9">
        <v>0.5</v>
      </c>
      <c r="M44" s="9">
        <v>1</v>
      </c>
      <c r="N44" s="9"/>
      <c r="O44" s="10">
        <f t="shared" si="6"/>
        <v>1</v>
      </c>
      <c r="P44" s="9">
        <v>1</v>
      </c>
      <c r="Q44" s="29" t="s">
        <v>19</v>
      </c>
    </row>
    <row r="45" spans="1:17" ht="16.5" customHeight="1" x14ac:dyDescent="0.25">
      <c r="A45" s="36"/>
      <c r="B45" s="1"/>
      <c r="C45" s="4"/>
      <c r="D45" s="4"/>
      <c r="E45" s="4"/>
      <c r="F45" s="7"/>
      <c r="G45" s="3"/>
      <c r="H45" s="2"/>
      <c r="I45" s="164"/>
      <c r="J45" s="2"/>
      <c r="K45" s="1"/>
      <c r="L45" s="4"/>
      <c r="M45" s="4"/>
      <c r="N45" s="4"/>
      <c r="O45" s="7"/>
      <c r="P45" s="7"/>
      <c r="Q45" s="26"/>
    </row>
    <row r="46" spans="1:17" ht="16.5" customHeight="1" x14ac:dyDescent="0.25">
      <c r="A46" s="36"/>
      <c r="B46" s="1"/>
      <c r="C46" s="58">
        <f>SUM(C34:C44)</f>
        <v>21</v>
      </c>
      <c r="D46" s="58">
        <f>SUM(D34:D44)</f>
        <v>6</v>
      </c>
      <c r="E46" s="58">
        <f>SUM(E34:E44)</f>
        <v>2</v>
      </c>
      <c r="F46" s="59"/>
      <c r="G46" s="59"/>
      <c r="H46" s="1"/>
      <c r="I46" s="164"/>
      <c r="J46" s="2"/>
      <c r="K46" s="1"/>
      <c r="L46" s="4">
        <f>SUM(L34:L44)</f>
        <v>18</v>
      </c>
      <c r="M46" s="4">
        <f>SUM(M34:M44)</f>
        <v>6</v>
      </c>
      <c r="N46" s="4">
        <f>SUM(N34:N44)</f>
        <v>4</v>
      </c>
      <c r="O46" s="1"/>
      <c r="P46" s="1"/>
      <c r="Q46" s="33"/>
    </row>
    <row r="47" spans="1:17" ht="16.5" customHeight="1" x14ac:dyDescent="0.25">
      <c r="A47" s="135" t="s">
        <v>71</v>
      </c>
      <c r="B47" s="136"/>
      <c r="C47" s="138">
        <f>C46+D46+E46</f>
        <v>29</v>
      </c>
      <c r="D47" s="139"/>
      <c r="E47" s="140"/>
      <c r="F47" s="39">
        <f>SUM(F34:F44)</f>
        <v>25</v>
      </c>
      <c r="G47" s="40">
        <f>SUM(G34:G44)</f>
        <v>30</v>
      </c>
      <c r="H47" s="40"/>
      <c r="I47" s="165"/>
      <c r="J47" s="136" t="s">
        <v>71</v>
      </c>
      <c r="K47" s="136"/>
      <c r="L47" s="137">
        <f>L46+M46+N46</f>
        <v>28</v>
      </c>
      <c r="M47" s="137"/>
      <c r="N47" s="137"/>
      <c r="O47" s="39">
        <f>SUM(O34:O44)</f>
        <v>23</v>
      </c>
      <c r="P47" s="39">
        <f>SUM(P34:P44)</f>
        <v>30</v>
      </c>
      <c r="Q47" s="33"/>
    </row>
    <row r="48" spans="1:17" ht="16.5" customHeight="1" x14ac:dyDescent="0.25">
      <c r="A48" s="42"/>
      <c r="B48" s="43"/>
      <c r="C48" s="43"/>
      <c r="D48" s="43"/>
      <c r="E48" s="43"/>
      <c r="F48" s="44"/>
      <c r="G48" s="44"/>
      <c r="H48" s="44"/>
      <c r="I48" s="60"/>
      <c r="J48" s="60"/>
      <c r="K48" s="60"/>
      <c r="L48" s="60"/>
      <c r="M48" s="60"/>
      <c r="N48" s="60"/>
      <c r="O48" s="60"/>
      <c r="P48" s="60"/>
      <c r="Q48" s="61"/>
    </row>
    <row r="49" spans="1:17" ht="16.5" customHeight="1" x14ac:dyDescent="0.25">
      <c r="A49" s="153" t="s">
        <v>117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5"/>
      <c r="L49" s="156" t="s">
        <v>271</v>
      </c>
      <c r="M49" s="154"/>
      <c r="N49" s="154"/>
      <c r="O49" s="154"/>
      <c r="P49" s="154"/>
      <c r="Q49" s="157"/>
    </row>
    <row r="50" spans="1:17" ht="16.5" customHeight="1" x14ac:dyDescent="0.25">
      <c r="A50" s="48"/>
      <c r="B50" s="49"/>
      <c r="C50" s="49"/>
      <c r="D50" s="49"/>
      <c r="E50" s="49"/>
      <c r="F50" s="50"/>
      <c r="G50" s="50"/>
      <c r="H50" s="50"/>
      <c r="I50" s="49"/>
      <c r="J50" s="62"/>
      <c r="K50" s="63"/>
      <c r="L50" s="63"/>
      <c r="M50" s="63"/>
      <c r="N50" s="63"/>
      <c r="O50" s="64"/>
      <c r="P50" s="64"/>
      <c r="Q50" s="65"/>
    </row>
    <row r="51" spans="1:17" ht="16.5" customHeight="1" x14ac:dyDescent="0.25">
      <c r="A51" s="127" t="s">
        <v>118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9"/>
    </row>
    <row r="52" spans="1:17" ht="16.5" customHeight="1" x14ac:dyDescent="0.25">
      <c r="A52" s="135" t="s">
        <v>119</v>
      </c>
      <c r="B52" s="136"/>
      <c r="C52" s="136"/>
      <c r="D52" s="136"/>
      <c r="E52" s="136"/>
      <c r="F52" s="136"/>
      <c r="G52" s="136"/>
      <c r="H52" s="136"/>
      <c r="I52" s="131"/>
      <c r="J52" s="158" t="s">
        <v>120</v>
      </c>
      <c r="K52" s="128"/>
      <c r="L52" s="128"/>
      <c r="M52" s="128"/>
      <c r="N52" s="128"/>
      <c r="O52" s="128"/>
      <c r="P52" s="128"/>
      <c r="Q52" s="129"/>
    </row>
    <row r="53" spans="1:17" ht="16.5" customHeight="1" x14ac:dyDescent="0.25">
      <c r="A53" s="53" t="s">
        <v>9</v>
      </c>
      <c r="B53" s="54" t="s">
        <v>10</v>
      </c>
      <c r="C53" s="20" t="s">
        <v>11</v>
      </c>
      <c r="D53" s="20" t="s">
        <v>12</v>
      </c>
      <c r="E53" s="20" t="s">
        <v>13</v>
      </c>
      <c r="F53" s="20" t="s">
        <v>14</v>
      </c>
      <c r="G53" s="20" t="s">
        <v>15</v>
      </c>
      <c r="H53" s="18" t="s">
        <v>16</v>
      </c>
      <c r="I53" s="131"/>
      <c r="J53" s="55" t="s">
        <v>9</v>
      </c>
      <c r="K53" s="54" t="s">
        <v>10</v>
      </c>
      <c r="L53" s="20" t="s">
        <v>11</v>
      </c>
      <c r="M53" s="20" t="s">
        <v>12</v>
      </c>
      <c r="N53" s="20" t="s">
        <v>13</v>
      </c>
      <c r="O53" s="20" t="s">
        <v>14</v>
      </c>
      <c r="P53" s="20" t="s">
        <v>15</v>
      </c>
      <c r="Q53" s="33"/>
    </row>
    <row r="54" spans="1:17" ht="16.5" customHeight="1" x14ac:dyDescent="0.25">
      <c r="A54" s="36" t="s">
        <v>121</v>
      </c>
      <c r="B54" s="2" t="s">
        <v>122</v>
      </c>
      <c r="C54" s="4">
        <v>2</v>
      </c>
      <c r="D54" s="4">
        <v>1</v>
      </c>
      <c r="E54" s="4"/>
      <c r="F54" s="7">
        <f t="shared" ref="F54:F55" si="7">C54+D54/2+E54/2</f>
        <v>2.5</v>
      </c>
      <c r="G54" s="4">
        <v>3</v>
      </c>
      <c r="H54" s="3" t="s">
        <v>79</v>
      </c>
      <c r="I54" s="131"/>
      <c r="J54" s="2" t="s">
        <v>123</v>
      </c>
      <c r="K54" s="2" t="s">
        <v>124</v>
      </c>
      <c r="L54" s="4"/>
      <c r="M54" s="4">
        <v>24</v>
      </c>
      <c r="N54" s="4"/>
      <c r="O54" s="7">
        <v>12</v>
      </c>
      <c r="P54" s="4">
        <v>30</v>
      </c>
      <c r="Q54" s="33"/>
    </row>
    <row r="55" spans="1:17" ht="16.5" customHeight="1" x14ac:dyDescent="0.25">
      <c r="A55" s="36" t="s">
        <v>125</v>
      </c>
      <c r="B55" s="2" t="s">
        <v>126</v>
      </c>
      <c r="C55" s="4">
        <v>2</v>
      </c>
      <c r="D55" s="4">
        <v>1</v>
      </c>
      <c r="E55" s="4"/>
      <c r="F55" s="7">
        <f t="shared" si="7"/>
        <v>2.5</v>
      </c>
      <c r="G55" s="4">
        <v>3</v>
      </c>
      <c r="H55" s="3" t="s">
        <v>84</v>
      </c>
      <c r="I55" s="131"/>
      <c r="J55" s="2"/>
      <c r="K55" s="1"/>
      <c r="L55" s="4"/>
      <c r="M55" s="4"/>
      <c r="N55" s="4"/>
      <c r="O55" s="7"/>
      <c r="P55" s="4"/>
      <c r="Q55" s="33"/>
    </row>
    <row r="56" spans="1:17" ht="16.5" customHeight="1" x14ac:dyDescent="0.25">
      <c r="A56" s="24" t="s">
        <v>127</v>
      </c>
      <c r="B56" s="2" t="s">
        <v>128</v>
      </c>
      <c r="C56" s="6">
        <v>3</v>
      </c>
      <c r="D56" s="6">
        <v>0</v>
      </c>
      <c r="E56" s="6"/>
      <c r="F56" s="12">
        <f>C56+D56/2+E56/2</f>
        <v>3</v>
      </c>
      <c r="G56" s="4">
        <v>4</v>
      </c>
      <c r="H56" s="4" t="s">
        <v>19</v>
      </c>
      <c r="I56" s="131"/>
      <c r="J56" s="2"/>
      <c r="K56" s="23" t="s">
        <v>16</v>
      </c>
      <c r="L56" s="1"/>
      <c r="M56" s="1"/>
      <c r="N56" s="1"/>
      <c r="O56" s="7"/>
      <c r="P56" s="1"/>
      <c r="Q56" s="33"/>
    </row>
    <row r="57" spans="1:17" ht="16.5" customHeight="1" x14ac:dyDescent="0.25">
      <c r="A57" s="36" t="s">
        <v>129</v>
      </c>
      <c r="B57" s="66" t="s">
        <v>130</v>
      </c>
      <c r="C57" s="4">
        <v>2</v>
      </c>
      <c r="D57" s="4">
        <v>0</v>
      </c>
      <c r="E57" s="4"/>
      <c r="F57" s="7">
        <f t="shared" ref="F57:F62" si="8">C57+D57/2+E57/2</f>
        <v>2</v>
      </c>
      <c r="G57" s="4">
        <v>3</v>
      </c>
      <c r="H57" s="6" t="s">
        <v>19</v>
      </c>
      <c r="I57" s="131"/>
      <c r="J57" s="2"/>
      <c r="K57" s="159" t="s">
        <v>272</v>
      </c>
      <c r="L57" s="1"/>
      <c r="M57" s="1"/>
      <c r="N57" s="1"/>
      <c r="O57" s="7"/>
      <c r="P57" s="4"/>
      <c r="Q57" s="33"/>
    </row>
    <row r="58" spans="1:17" ht="16.5" customHeight="1" x14ac:dyDescent="0.25">
      <c r="A58" s="36" t="s">
        <v>131</v>
      </c>
      <c r="B58" s="1" t="s">
        <v>132</v>
      </c>
      <c r="C58" s="4">
        <v>1</v>
      </c>
      <c r="D58" s="4"/>
      <c r="E58" s="4">
        <v>2</v>
      </c>
      <c r="F58" s="7">
        <f t="shared" si="8"/>
        <v>2</v>
      </c>
      <c r="G58" s="4">
        <v>3</v>
      </c>
      <c r="H58" s="4" t="s">
        <v>133</v>
      </c>
      <c r="I58" s="131"/>
      <c r="J58" s="2"/>
      <c r="K58" s="160"/>
      <c r="L58" s="1"/>
      <c r="M58" s="1"/>
      <c r="N58" s="1"/>
      <c r="O58" s="7"/>
      <c r="P58" s="4"/>
      <c r="Q58" s="33"/>
    </row>
    <row r="59" spans="1:17" ht="16.5" customHeight="1" x14ac:dyDescent="0.25">
      <c r="A59" s="36" t="s">
        <v>134</v>
      </c>
      <c r="B59" s="1" t="s">
        <v>135</v>
      </c>
      <c r="C59" s="4">
        <v>2</v>
      </c>
      <c r="D59" s="4">
        <v>0</v>
      </c>
      <c r="E59" s="4"/>
      <c r="F59" s="7">
        <f t="shared" si="8"/>
        <v>2</v>
      </c>
      <c r="G59" s="4">
        <v>3</v>
      </c>
      <c r="H59" s="4" t="s">
        <v>133</v>
      </c>
      <c r="I59" s="131"/>
      <c r="J59" s="2"/>
      <c r="K59" s="160"/>
      <c r="L59" s="1"/>
      <c r="M59" s="1"/>
      <c r="N59" s="1"/>
      <c r="O59" s="7"/>
      <c r="P59" s="1"/>
      <c r="Q59" s="33"/>
    </row>
    <row r="60" spans="1:17" ht="16.5" customHeight="1" x14ac:dyDescent="0.25">
      <c r="A60" s="36" t="s">
        <v>136</v>
      </c>
      <c r="B60" s="1" t="s">
        <v>137</v>
      </c>
      <c r="C60" s="4">
        <v>2</v>
      </c>
      <c r="D60" s="4">
        <v>1</v>
      </c>
      <c r="E60" s="4"/>
      <c r="F60" s="7">
        <f t="shared" si="8"/>
        <v>2.5</v>
      </c>
      <c r="G60" s="4">
        <v>3</v>
      </c>
      <c r="H60" s="67"/>
      <c r="I60" s="131"/>
      <c r="J60" s="68"/>
      <c r="K60" s="160"/>
      <c r="L60" s="69"/>
      <c r="M60" s="69"/>
      <c r="N60" s="69"/>
      <c r="O60" s="70"/>
      <c r="P60" s="69"/>
      <c r="Q60" s="33"/>
    </row>
    <row r="61" spans="1:17" ht="16.5" customHeight="1" x14ac:dyDescent="0.25">
      <c r="A61" s="36" t="s">
        <v>138</v>
      </c>
      <c r="B61" s="1" t="s">
        <v>139</v>
      </c>
      <c r="C61" s="4">
        <v>2</v>
      </c>
      <c r="D61" s="4">
        <v>0</v>
      </c>
      <c r="E61" s="4"/>
      <c r="F61" s="7">
        <f t="shared" si="8"/>
        <v>2</v>
      </c>
      <c r="G61" s="4">
        <v>2</v>
      </c>
      <c r="H61" s="3" t="s">
        <v>19</v>
      </c>
      <c r="I61" s="131"/>
      <c r="J61" s="2"/>
      <c r="K61" s="160"/>
      <c r="L61" s="1"/>
      <c r="M61" s="1"/>
      <c r="N61" s="1"/>
      <c r="O61" s="7"/>
      <c r="P61" s="4"/>
      <c r="Q61" s="33"/>
    </row>
    <row r="62" spans="1:17" ht="16.5" customHeight="1" x14ac:dyDescent="0.25">
      <c r="A62" s="36" t="s">
        <v>140</v>
      </c>
      <c r="B62" s="2" t="s">
        <v>141</v>
      </c>
      <c r="C62" s="4">
        <v>2</v>
      </c>
      <c r="D62" s="4">
        <v>1</v>
      </c>
      <c r="E62" s="4"/>
      <c r="F62" s="7">
        <f t="shared" si="8"/>
        <v>2.5</v>
      </c>
      <c r="G62" s="4">
        <v>3</v>
      </c>
      <c r="H62" s="3" t="s">
        <v>19</v>
      </c>
      <c r="I62" s="131"/>
      <c r="J62" s="2"/>
      <c r="K62" s="160"/>
      <c r="L62" s="1"/>
      <c r="M62" s="1"/>
      <c r="N62" s="1"/>
      <c r="O62" s="7"/>
      <c r="P62" s="4"/>
      <c r="Q62" s="33"/>
    </row>
    <row r="63" spans="1:17" ht="16.5" customHeight="1" x14ac:dyDescent="0.25">
      <c r="A63" s="71"/>
      <c r="B63" s="57" t="s">
        <v>142</v>
      </c>
      <c r="C63" s="6">
        <v>1</v>
      </c>
      <c r="D63" s="6">
        <v>1</v>
      </c>
      <c r="E63" s="6"/>
      <c r="F63" s="12">
        <f>C63+D63/2+E63/2</f>
        <v>1.5</v>
      </c>
      <c r="G63" s="6">
        <v>3</v>
      </c>
      <c r="H63" s="3"/>
      <c r="I63" s="131"/>
      <c r="J63" s="2"/>
      <c r="K63" s="160"/>
      <c r="L63" s="1"/>
      <c r="M63" s="1"/>
      <c r="N63" s="1"/>
      <c r="O63" s="7"/>
      <c r="P63" s="4"/>
      <c r="Q63" s="33"/>
    </row>
    <row r="64" spans="1:17" ht="16.5" customHeight="1" x14ac:dyDescent="0.25">
      <c r="A64" s="27"/>
      <c r="B64" s="1"/>
      <c r="C64" s="1"/>
      <c r="D64" s="1"/>
      <c r="E64" s="1"/>
      <c r="F64" s="1"/>
      <c r="G64" s="1"/>
      <c r="H64" s="1"/>
      <c r="I64" s="131"/>
      <c r="J64" s="2"/>
      <c r="K64" s="160"/>
      <c r="L64" s="1"/>
      <c r="M64" s="1"/>
      <c r="N64" s="1"/>
      <c r="O64" s="7"/>
      <c r="P64" s="4"/>
      <c r="Q64" s="33"/>
    </row>
    <row r="65" spans="1:17" ht="16.5" customHeight="1" x14ac:dyDescent="0.25">
      <c r="A65" s="36"/>
      <c r="B65" s="1"/>
      <c r="C65" s="4">
        <f>SUM(C54:C63)</f>
        <v>19</v>
      </c>
      <c r="D65" s="4">
        <f>SUM(D54:D63)</f>
        <v>5</v>
      </c>
      <c r="E65" s="4">
        <f>SUM(E54:E63)</f>
        <v>2</v>
      </c>
      <c r="F65" s="1"/>
      <c r="G65" s="1"/>
      <c r="H65" s="2"/>
      <c r="I65" s="131"/>
      <c r="J65" s="2"/>
      <c r="K65" s="161"/>
      <c r="L65" s="58">
        <f>SUM(L49:L63)</f>
        <v>0</v>
      </c>
      <c r="M65" s="58">
        <f>SUM(M49:M63)</f>
        <v>24</v>
      </c>
      <c r="N65" s="58">
        <f>SUM(N49:N63)</f>
        <v>0</v>
      </c>
      <c r="O65" s="59"/>
      <c r="P65" s="59"/>
      <c r="Q65" s="33"/>
    </row>
    <row r="66" spans="1:17" ht="16.5" customHeight="1" x14ac:dyDescent="0.25">
      <c r="A66" s="135" t="s">
        <v>71</v>
      </c>
      <c r="B66" s="136"/>
      <c r="C66" s="138">
        <f>C65+D65+E65</f>
        <v>26</v>
      </c>
      <c r="D66" s="139"/>
      <c r="E66" s="140"/>
      <c r="F66" s="39">
        <f>SUM(F54:F63)</f>
        <v>22.5</v>
      </c>
      <c r="G66" s="40">
        <f>SUM(G54:G63)</f>
        <v>30</v>
      </c>
      <c r="H66" s="40"/>
      <c r="I66" s="131"/>
      <c r="J66" s="136" t="s">
        <v>71</v>
      </c>
      <c r="K66" s="136"/>
      <c r="L66" s="138">
        <f>L65+M65+N65</f>
        <v>24</v>
      </c>
      <c r="M66" s="139"/>
      <c r="N66" s="140"/>
      <c r="O66" s="39">
        <f>SUM(O49:O65)</f>
        <v>12</v>
      </c>
      <c r="P66" s="40">
        <v>30</v>
      </c>
      <c r="Q66" s="33"/>
    </row>
    <row r="67" spans="1:17" ht="16.5" customHeight="1" x14ac:dyDescent="0.25">
      <c r="A67" s="124"/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6"/>
    </row>
    <row r="68" spans="1:17" ht="16.5" customHeight="1" x14ac:dyDescent="0.25">
      <c r="A68" s="127" t="s">
        <v>143</v>
      </c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9"/>
    </row>
    <row r="69" spans="1:17" ht="16.5" customHeight="1" x14ac:dyDescent="0.25">
      <c r="A69" s="127" t="s">
        <v>144</v>
      </c>
      <c r="B69" s="128"/>
      <c r="C69" s="128"/>
      <c r="D69" s="128"/>
      <c r="E69" s="128"/>
      <c r="F69" s="128"/>
      <c r="G69" s="128"/>
      <c r="H69" s="130"/>
      <c r="I69" s="131"/>
      <c r="J69" s="132" t="s">
        <v>145</v>
      </c>
      <c r="K69" s="133"/>
      <c r="L69" s="133"/>
      <c r="M69" s="133"/>
      <c r="N69" s="133"/>
      <c r="O69" s="133"/>
      <c r="P69" s="133"/>
      <c r="Q69" s="134"/>
    </row>
    <row r="70" spans="1:17" ht="16.5" customHeight="1" x14ac:dyDescent="0.25">
      <c r="A70" s="21" t="s">
        <v>9</v>
      </c>
      <c r="B70" s="22" t="s">
        <v>10</v>
      </c>
      <c r="C70" s="18" t="s">
        <v>11</v>
      </c>
      <c r="D70" s="18" t="s">
        <v>12</v>
      </c>
      <c r="E70" s="18" t="s">
        <v>13</v>
      </c>
      <c r="F70" s="18" t="s">
        <v>14</v>
      </c>
      <c r="G70" s="18" t="s">
        <v>15</v>
      </c>
      <c r="H70" s="18" t="s">
        <v>16</v>
      </c>
      <c r="I70" s="131"/>
      <c r="J70" s="55" t="s">
        <v>9</v>
      </c>
      <c r="K70" s="54" t="s">
        <v>10</v>
      </c>
      <c r="L70" s="20" t="s">
        <v>11</v>
      </c>
      <c r="M70" s="20" t="s">
        <v>12</v>
      </c>
      <c r="N70" s="20" t="s">
        <v>13</v>
      </c>
      <c r="O70" s="20" t="s">
        <v>14</v>
      </c>
      <c r="P70" s="20" t="s">
        <v>15</v>
      </c>
      <c r="Q70" s="19" t="s">
        <v>16</v>
      </c>
    </row>
    <row r="71" spans="1:17" ht="16.5" customHeight="1" x14ac:dyDescent="0.25">
      <c r="A71" s="36" t="s">
        <v>146</v>
      </c>
      <c r="B71" s="1" t="s">
        <v>147</v>
      </c>
      <c r="C71" s="4">
        <v>2</v>
      </c>
      <c r="D71" s="4">
        <v>1</v>
      </c>
      <c r="E71" s="4"/>
      <c r="F71" s="7">
        <f t="shared" ref="F71" si="9">C71+D71/2+E71/2</f>
        <v>2.5</v>
      </c>
      <c r="G71" s="3">
        <v>5</v>
      </c>
      <c r="H71" s="3" t="s">
        <v>79</v>
      </c>
      <c r="I71" s="131"/>
      <c r="J71" s="2" t="s">
        <v>148</v>
      </c>
      <c r="K71" s="1" t="s">
        <v>149</v>
      </c>
      <c r="L71" s="4">
        <v>2</v>
      </c>
      <c r="M71" s="4">
        <v>0</v>
      </c>
      <c r="N71" s="4"/>
      <c r="O71" s="7">
        <f t="shared" ref="O71:O76" si="10">L71+M71/2+N71/2</f>
        <v>2</v>
      </c>
      <c r="P71" s="3">
        <v>4</v>
      </c>
      <c r="Q71" s="28" t="s">
        <v>79</v>
      </c>
    </row>
    <row r="72" spans="1:17" ht="16.5" customHeight="1" x14ac:dyDescent="0.25">
      <c r="A72" s="24" t="s">
        <v>150</v>
      </c>
      <c r="B72" s="1" t="s">
        <v>151</v>
      </c>
      <c r="C72" s="4">
        <v>2</v>
      </c>
      <c r="D72" s="4">
        <v>1</v>
      </c>
      <c r="E72" s="4"/>
      <c r="F72" s="7">
        <f>C72+D72/2+E72/2</f>
        <v>2.5</v>
      </c>
      <c r="G72" s="4">
        <v>4</v>
      </c>
      <c r="H72" s="5" t="s">
        <v>47</v>
      </c>
      <c r="I72" s="131"/>
      <c r="J72" s="2" t="s">
        <v>152</v>
      </c>
      <c r="K72" s="1" t="s">
        <v>153</v>
      </c>
      <c r="L72" s="4">
        <v>2</v>
      </c>
      <c r="M72" s="4"/>
      <c r="N72" s="4">
        <v>1</v>
      </c>
      <c r="O72" s="7">
        <f t="shared" si="10"/>
        <v>2.5</v>
      </c>
      <c r="P72" s="4">
        <v>5</v>
      </c>
      <c r="Q72" s="72" t="s">
        <v>101</v>
      </c>
    </row>
    <row r="73" spans="1:17" ht="16.5" customHeight="1" x14ac:dyDescent="0.25">
      <c r="A73" s="36" t="s">
        <v>154</v>
      </c>
      <c r="B73" s="1" t="s">
        <v>155</v>
      </c>
      <c r="C73" s="4">
        <v>1</v>
      </c>
      <c r="D73" s="4"/>
      <c r="E73" s="4">
        <v>2</v>
      </c>
      <c r="F73" s="7">
        <f>C73+D73/2+E73/2</f>
        <v>2</v>
      </c>
      <c r="G73" s="3">
        <v>3</v>
      </c>
      <c r="H73" s="3" t="s">
        <v>95</v>
      </c>
      <c r="I73" s="131"/>
      <c r="J73" s="2" t="s">
        <v>156</v>
      </c>
      <c r="K73" s="1" t="s">
        <v>157</v>
      </c>
      <c r="L73" s="4">
        <v>2</v>
      </c>
      <c r="M73" s="4"/>
      <c r="N73" s="4">
        <v>1</v>
      </c>
      <c r="O73" s="7">
        <f t="shared" si="10"/>
        <v>2.5</v>
      </c>
      <c r="P73" s="4">
        <v>5</v>
      </c>
      <c r="Q73" s="72" t="s">
        <v>136</v>
      </c>
    </row>
    <row r="74" spans="1:17" ht="18" customHeight="1" x14ac:dyDescent="0.25">
      <c r="A74" s="27" t="s">
        <v>158</v>
      </c>
      <c r="B74" s="1" t="s">
        <v>159</v>
      </c>
      <c r="C74" s="4">
        <v>2</v>
      </c>
      <c r="D74" s="4">
        <v>0</v>
      </c>
      <c r="E74" s="4"/>
      <c r="F74" s="12">
        <f>C74+D74/2+E74/2</f>
        <v>2</v>
      </c>
      <c r="G74" s="6">
        <v>2</v>
      </c>
      <c r="H74" s="3" t="s">
        <v>19</v>
      </c>
      <c r="I74" s="131"/>
      <c r="J74" s="117" t="s">
        <v>160</v>
      </c>
      <c r="K74" s="1" t="s">
        <v>161</v>
      </c>
      <c r="L74" s="4">
        <v>1</v>
      </c>
      <c r="M74" s="4"/>
      <c r="N74" s="4">
        <v>2</v>
      </c>
      <c r="O74" s="7">
        <f t="shared" si="10"/>
        <v>2</v>
      </c>
      <c r="P74" s="4">
        <v>3</v>
      </c>
      <c r="Q74" s="28" t="s">
        <v>131</v>
      </c>
    </row>
    <row r="75" spans="1:17" ht="16.5" customHeight="1" x14ac:dyDescent="0.25">
      <c r="A75" s="36" t="s">
        <v>162</v>
      </c>
      <c r="B75" s="1" t="s">
        <v>163</v>
      </c>
      <c r="C75" s="4">
        <v>2</v>
      </c>
      <c r="D75" s="4">
        <v>0</v>
      </c>
      <c r="E75" s="4"/>
      <c r="F75" s="7">
        <f>C75+D75/2+E75/2</f>
        <v>2</v>
      </c>
      <c r="G75" s="3">
        <v>3</v>
      </c>
      <c r="H75" s="3" t="s">
        <v>19</v>
      </c>
      <c r="I75" s="131"/>
      <c r="J75" s="2" t="s">
        <v>164</v>
      </c>
      <c r="K75" s="1" t="s">
        <v>165</v>
      </c>
      <c r="L75" s="4">
        <v>2</v>
      </c>
      <c r="M75" s="4">
        <v>0</v>
      </c>
      <c r="N75" s="4"/>
      <c r="O75" s="7">
        <f t="shared" si="10"/>
        <v>2</v>
      </c>
      <c r="P75" s="4">
        <v>3</v>
      </c>
      <c r="Q75" s="26" t="s">
        <v>19</v>
      </c>
    </row>
    <row r="76" spans="1:17" ht="110.25" x14ac:dyDescent="0.25">
      <c r="A76" s="36" t="s">
        <v>166</v>
      </c>
      <c r="B76" s="1" t="s">
        <v>167</v>
      </c>
      <c r="C76" s="4">
        <v>1</v>
      </c>
      <c r="D76" s="4">
        <v>0</v>
      </c>
      <c r="E76" s="4"/>
      <c r="F76" s="7">
        <f t="shared" ref="F76" si="11">C76+D76/2+E76/2</f>
        <v>1</v>
      </c>
      <c r="G76" s="3">
        <v>6</v>
      </c>
      <c r="H76" s="3" t="s">
        <v>134</v>
      </c>
      <c r="I76" s="131"/>
      <c r="J76" s="2" t="s">
        <v>168</v>
      </c>
      <c r="K76" s="1" t="s">
        <v>169</v>
      </c>
      <c r="L76" s="4">
        <v>1</v>
      </c>
      <c r="M76" s="4">
        <v>1</v>
      </c>
      <c r="N76" s="4"/>
      <c r="O76" s="7">
        <f t="shared" si="10"/>
        <v>1.5</v>
      </c>
      <c r="P76" s="4">
        <v>6</v>
      </c>
      <c r="Q76" s="13" t="s">
        <v>170</v>
      </c>
    </row>
    <row r="77" spans="1:17" ht="16.5" customHeight="1" x14ac:dyDescent="0.25">
      <c r="A77" s="36"/>
      <c r="B77" s="57" t="s">
        <v>171</v>
      </c>
      <c r="C77" s="5">
        <v>2</v>
      </c>
      <c r="D77" s="5">
        <v>1</v>
      </c>
      <c r="E77" s="5"/>
      <c r="F77" s="32">
        <f>C77+D77/2+E77/2</f>
        <v>2.5</v>
      </c>
      <c r="G77" s="5">
        <v>4</v>
      </c>
      <c r="H77" s="5"/>
      <c r="I77" s="131"/>
      <c r="J77" s="2" t="s">
        <v>172</v>
      </c>
      <c r="K77" s="1" t="s">
        <v>173</v>
      </c>
      <c r="L77" s="31">
        <v>2</v>
      </c>
      <c r="M77" s="31">
        <v>0</v>
      </c>
      <c r="N77" s="31"/>
      <c r="O77" s="73">
        <f>L77+M77/2+N77/2</f>
        <v>2</v>
      </c>
      <c r="P77" s="3">
        <v>2</v>
      </c>
      <c r="Q77" s="26" t="s">
        <v>88</v>
      </c>
    </row>
    <row r="78" spans="1:17" ht="16.5" customHeight="1" x14ac:dyDescent="0.25">
      <c r="A78" s="36"/>
      <c r="B78" s="1" t="s">
        <v>174</v>
      </c>
      <c r="C78" s="31">
        <v>1</v>
      </c>
      <c r="D78" s="5">
        <v>1</v>
      </c>
      <c r="E78" s="5"/>
      <c r="F78" s="32">
        <f>C78+D78/2+E78/2</f>
        <v>1.5</v>
      </c>
      <c r="G78" s="5">
        <v>3</v>
      </c>
      <c r="H78" s="3" t="s">
        <v>19</v>
      </c>
      <c r="I78" s="131"/>
      <c r="J78" s="74"/>
      <c r="K78" s="1" t="s">
        <v>175</v>
      </c>
      <c r="L78" s="31">
        <v>1</v>
      </c>
      <c r="M78" s="6">
        <v>1</v>
      </c>
      <c r="N78" s="6"/>
      <c r="O78" s="12">
        <f>L78+M78/2+N78/2</f>
        <v>1.5</v>
      </c>
      <c r="P78" s="6">
        <v>2</v>
      </c>
      <c r="Q78" s="75"/>
    </row>
    <row r="79" spans="1:17" ht="16.5" customHeight="1" x14ac:dyDescent="0.25">
      <c r="A79" s="36"/>
      <c r="B79" s="1"/>
      <c r="C79" s="4">
        <f>SUM(C71:C78)</f>
        <v>13</v>
      </c>
      <c r="D79" s="4">
        <f>SUM(D71:D78)</f>
        <v>4</v>
      </c>
      <c r="E79" s="4">
        <f>SUM(E71:E77)</f>
        <v>2</v>
      </c>
      <c r="F79" s="1"/>
      <c r="G79" s="1"/>
      <c r="H79" s="2"/>
      <c r="I79" s="131"/>
      <c r="J79" s="2"/>
      <c r="K79" s="1"/>
      <c r="L79" s="4">
        <f>SUM(L71:L78)</f>
        <v>13</v>
      </c>
      <c r="M79" s="4">
        <f>SUM(M71:M78)</f>
        <v>2</v>
      </c>
      <c r="N79" s="4">
        <f>SUM(N71:N77)</f>
        <v>4</v>
      </c>
      <c r="O79" s="1"/>
      <c r="P79" s="1"/>
      <c r="Q79" s="26"/>
    </row>
    <row r="80" spans="1:17" ht="16.5" customHeight="1" x14ac:dyDescent="0.25">
      <c r="A80" s="135" t="s">
        <v>71</v>
      </c>
      <c r="B80" s="136"/>
      <c r="C80" s="137">
        <f>C79+D79+E79</f>
        <v>19</v>
      </c>
      <c r="D80" s="137"/>
      <c r="E80" s="137"/>
      <c r="F80" s="39">
        <f>SUM(F71:F78)</f>
        <v>16</v>
      </c>
      <c r="G80" s="39">
        <f>SUM(G71:G78)</f>
        <v>30</v>
      </c>
      <c r="H80" s="39"/>
      <c r="I80" s="131"/>
      <c r="J80" s="136" t="s">
        <v>71</v>
      </c>
      <c r="K80" s="136"/>
      <c r="L80" s="138">
        <f>L79+M79+N79</f>
        <v>19</v>
      </c>
      <c r="M80" s="139"/>
      <c r="N80" s="140"/>
      <c r="O80" s="39">
        <f>SUM(O71:O78)</f>
        <v>16</v>
      </c>
      <c r="P80" s="39">
        <f>SUM(P71:P78)</f>
        <v>30</v>
      </c>
      <c r="Q80" s="76"/>
    </row>
    <row r="81" spans="1:17" ht="16.5" customHeight="1" x14ac:dyDescent="0.25">
      <c r="A81" s="77"/>
      <c r="B81" s="63"/>
      <c r="C81" s="63"/>
      <c r="D81" s="63"/>
      <c r="E81" s="63"/>
      <c r="F81" s="78"/>
      <c r="G81" s="78"/>
      <c r="H81" s="78"/>
      <c r="I81" s="43"/>
      <c r="J81" s="43"/>
      <c r="K81" s="43"/>
      <c r="L81" s="79"/>
      <c r="M81" s="79"/>
      <c r="N81" s="79"/>
      <c r="O81" s="78"/>
      <c r="P81" s="78"/>
      <c r="Q81" s="80"/>
    </row>
    <row r="82" spans="1:17" ht="16.5" customHeight="1" x14ac:dyDescent="0.25">
      <c r="A82" s="77"/>
      <c r="B82" s="63"/>
      <c r="C82" s="63"/>
      <c r="D82" s="63"/>
      <c r="E82" s="63"/>
      <c r="F82" s="78"/>
      <c r="G82" s="78"/>
      <c r="H82" s="78"/>
      <c r="I82" s="63"/>
      <c r="J82" s="63"/>
      <c r="K82" s="22" t="s">
        <v>176</v>
      </c>
      <c r="L82" s="81">
        <f>COUNTA(K71:K78,B71:B78,B54:B63,K54,K34:K44,B34:B44,K10:K22,B10:B22)</f>
        <v>75</v>
      </c>
      <c r="M82" s="79"/>
      <c r="N82" s="79"/>
      <c r="O82" s="78"/>
      <c r="P82" s="78"/>
      <c r="Q82" s="80"/>
    </row>
    <row r="83" spans="1:17" ht="16.5" customHeight="1" x14ac:dyDescent="0.25">
      <c r="A83" s="77"/>
      <c r="B83" s="63"/>
      <c r="C83" s="63"/>
      <c r="D83" s="63"/>
      <c r="E83" s="63"/>
      <c r="F83" s="78"/>
      <c r="G83" s="78"/>
      <c r="H83" s="78"/>
      <c r="I83" s="63"/>
      <c r="J83" s="63"/>
      <c r="K83" s="22" t="s">
        <v>177</v>
      </c>
      <c r="L83" s="81">
        <f>SUM(C80,L80,C66,C47,L47,C27,L27)</f>
        <v>184</v>
      </c>
      <c r="M83" s="141" t="s">
        <v>178</v>
      </c>
      <c r="N83" s="142"/>
      <c r="O83" s="142"/>
      <c r="P83" s="142"/>
      <c r="Q83" s="80"/>
    </row>
    <row r="84" spans="1:17" ht="16.5" customHeight="1" x14ac:dyDescent="0.25">
      <c r="A84" s="77"/>
      <c r="B84" s="63"/>
      <c r="C84" s="63"/>
      <c r="D84" s="63"/>
      <c r="E84" s="63"/>
      <c r="F84" s="78"/>
      <c r="G84" s="78"/>
      <c r="H84" s="78"/>
      <c r="I84" s="63"/>
      <c r="J84" s="63"/>
      <c r="K84" s="22" t="s">
        <v>179</v>
      </c>
      <c r="L84" s="7">
        <f>O80+F80+O66+F66+O47+F47+O27+F27</f>
        <v>164</v>
      </c>
      <c r="M84" s="79"/>
      <c r="N84" s="79"/>
      <c r="O84" s="78"/>
      <c r="P84" s="78"/>
      <c r="Q84" s="80"/>
    </row>
    <row r="85" spans="1:17" ht="16.5" customHeight="1" x14ac:dyDescent="0.25">
      <c r="A85" s="77"/>
      <c r="B85" s="63"/>
      <c r="C85" s="63"/>
      <c r="D85" s="63"/>
      <c r="E85" s="63"/>
      <c r="F85" s="82"/>
      <c r="G85" s="64"/>
      <c r="H85" s="64"/>
      <c r="I85" s="63"/>
      <c r="J85" s="63"/>
      <c r="K85" s="22" t="s">
        <v>180</v>
      </c>
      <c r="L85" s="4">
        <v>240</v>
      </c>
      <c r="M85" s="63"/>
      <c r="N85" s="63"/>
      <c r="O85" s="64"/>
      <c r="P85" s="64"/>
      <c r="Q85" s="65"/>
    </row>
    <row r="86" spans="1:17" ht="16.5" customHeight="1" x14ac:dyDescent="0.25">
      <c r="A86" s="77"/>
      <c r="B86" s="63"/>
      <c r="C86" s="63"/>
      <c r="D86" s="63"/>
      <c r="E86" s="63"/>
      <c r="F86" s="82"/>
      <c r="G86" s="82"/>
      <c r="H86" s="82"/>
      <c r="I86" s="63"/>
      <c r="J86" s="62"/>
      <c r="K86" s="63"/>
      <c r="L86" s="63"/>
      <c r="M86" s="63"/>
      <c r="N86" s="63"/>
      <c r="O86" s="64"/>
      <c r="P86" s="64"/>
      <c r="Q86" s="65"/>
    </row>
    <row r="87" spans="1:17" ht="16.5" customHeight="1" x14ac:dyDescent="0.25">
      <c r="A87" s="143" t="s">
        <v>181</v>
      </c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5"/>
    </row>
    <row r="88" spans="1:17" ht="16.5" customHeight="1" x14ac:dyDescent="0.25">
      <c r="A88" s="146" t="s">
        <v>64</v>
      </c>
      <c r="B88" s="147"/>
      <c r="C88" s="147"/>
      <c r="D88" s="147"/>
      <c r="E88" s="147"/>
      <c r="F88" s="147"/>
      <c r="G88" s="147"/>
      <c r="H88" s="148"/>
      <c r="I88" s="63"/>
      <c r="J88" s="149" t="s">
        <v>182</v>
      </c>
      <c r="K88" s="149"/>
      <c r="L88" s="149"/>
      <c r="M88" s="149"/>
      <c r="N88" s="149"/>
      <c r="O88" s="149"/>
      <c r="P88" s="149"/>
      <c r="Q88" s="150"/>
    </row>
    <row r="89" spans="1:17" ht="16.5" customHeight="1" x14ac:dyDescent="0.25">
      <c r="A89" s="83" t="s">
        <v>9</v>
      </c>
      <c r="B89" s="84" t="s">
        <v>10</v>
      </c>
      <c r="C89" s="84" t="s">
        <v>11</v>
      </c>
      <c r="D89" s="84" t="s">
        <v>12</v>
      </c>
      <c r="E89" s="84" t="s">
        <v>13</v>
      </c>
      <c r="F89" s="84" t="s">
        <v>14</v>
      </c>
      <c r="G89" s="84" t="s">
        <v>15</v>
      </c>
      <c r="H89" s="84" t="s">
        <v>16</v>
      </c>
      <c r="I89" s="63"/>
      <c r="J89" s="85" t="s">
        <v>9</v>
      </c>
      <c r="K89" s="85" t="s">
        <v>10</v>
      </c>
      <c r="L89" s="85" t="s">
        <v>11</v>
      </c>
      <c r="M89" s="85" t="s">
        <v>12</v>
      </c>
      <c r="N89" s="85" t="s">
        <v>13</v>
      </c>
      <c r="O89" s="85" t="s">
        <v>14</v>
      </c>
      <c r="P89" s="85" t="s">
        <v>15</v>
      </c>
      <c r="Q89" s="86" t="s">
        <v>16</v>
      </c>
    </row>
    <row r="90" spans="1:17" ht="16.5" customHeight="1" x14ac:dyDescent="0.25">
      <c r="A90" s="87" t="s">
        <v>183</v>
      </c>
      <c r="B90" s="88" t="s">
        <v>184</v>
      </c>
      <c r="C90" s="31">
        <v>1</v>
      </c>
      <c r="D90" s="31">
        <v>1</v>
      </c>
      <c r="E90" s="89">
        <v>0</v>
      </c>
      <c r="F90" s="90">
        <v>1.5</v>
      </c>
      <c r="G90" s="31">
        <v>2</v>
      </c>
      <c r="H90" s="91" t="s">
        <v>19</v>
      </c>
      <c r="I90" s="63"/>
      <c r="J90" s="92" t="s">
        <v>185</v>
      </c>
      <c r="K90" s="93" t="s">
        <v>186</v>
      </c>
      <c r="L90" s="31">
        <v>2</v>
      </c>
      <c r="M90" s="31">
        <v>0</v>
      </c>
      <c r="N90" s="31"/>
      <c r="O90" s="73">
        <v>2</v>
      </c>
      <c r="P90" s="31">
        <v>3</v>
      </c>
      <c r="Q90" s="94" t="s">
        <v>19</v>
      </c>
    </row>
    <row r="91" spans="1:17" ht="16.5" customHeight="1" x14ac:dyDescent="0.25">
      <c r="A91" s="87" t="s">
        <v>187</v>
      </c>
      <c r="B91" s="88" t="s">
        <v>188</v>
      </c>
      <c r="C91" s="31">
        <v>1</v>
      </c>
      <c r="D91" s="31">
        <v>1</v>
      </c>
      <c r="E91" s="89">
        <v>0</v>
      </c>
      <c r="F91" s="90">
        <v>1.5</v>
      </c>
      <c r="G91" s="31">
        <v>2</v>
      </c>
      <c r="H91" s="91" t="s">
        <v>19</v>
      </c>
      <c r="I91" s="63"/>
      <c r="J91" s="92" t="s">
        <v>189</v>
      </c>
      <c r="K91" s="93" t="s">
        <v>190</v>
      </c>
      <c r="L91" s="31">
        <v>2</v>
      </c>
      <c r="M91" s="31">
        <v>0</v>
      </c>
      <c r="N91" s="31"/>
      <c r="O91" s="73">
        <v>2</v>
      </c>
      <c r="P91" s="31">
        <v>3</v>
      </c>
      <c r="Q91" s="94" t="s">
        <v>19</v>
      </c>
    </row>
    <row r="92" spans="1:17" ht="16.5" customHeight="1" x14ac:dyDescent="0.25">
      <c r="A92" s="87" t="s">
        <v>191</v>
      </c>
      <c r="B92" s="88" t="s">
        <v>192</v>
      </c>
      <c r="C92" s="31">
        <v>1</v>
      </c>
      <c r="D92" s="31">
        <v>1</v>
      </c>
      <c r="E92" s="89">
        <v>0</v>
      </c>
      <c r="F92" s="90">
        <v>1.5</v>
      </c>
      <c r="G92" s="31">
        <v>2</v>
      </c>
      <c r="H92" s="91" t="s">
        <v>19</v>
      </c>
      <c r="I92" s="63"/>
      <c r="J92" s="92" t="s">
        <v>193</v>
      </c>
      <c r="K92" s="93" t="s">
        <v>194</v>
      </c>
      <c r="L92" s="31">
        <v>2</v>
      </c>
      <c r="M92" s="31">
        <v>0</v>
      </c>
      <c r="N92" s="95"/>
      <c r="O92" s="96">
        <f t="shared" ref="O92:O97" si="12">L92+M92/2+N92/2</f>
        <v>2</v>
      </c>
      <c r="P92" s="3">
        <v>3</v>
      </c>
      <c r="Q92" s="97" t="s">
        <v>19</v>
      </c>
    </row>
    <row r="93" spans="1:17" ht="16.5" customHeight="1" x14ac:dyDescent="0.25">
      <c r="A93" s="87" t="s">
        <v>195</v>
      </c>
      <c r="B93" s="88" t="s">
        <v>196</v>
      </c>
      <c r="C93" s="31">
        <v>1</v>
      </c>
      <c r="D93" s="31">
        <v>1</v>
      </c>
      <c r="E93" s="89">
        <v>0</v>
      </c>
      <c r="F93" s="90">
        <v>1.5</v>
      </c>
      <c r="G93" s="31">
        <v>2</v>
      </c>
      <c r="H93" s="91" t="s">
        <v>19</v>
      </c>
      <c r="I93" s="63"/>
      <c r="J93" s="92" t="s">
        <v>197</v>
      </c>
      <c r="K93" s="93" t="s">
        <v>198</v>
      </c>
      <c r="L93" s="31">
        <v>2</v>
      </c>
      <c r="M93" s="31">
        <v>0</v>
      </c>
      <c r="N93" s="95"/>
      <c r="O93" s="96">
        <f t="shared" si="12"/>
        <v>2</v>
      </c>
      <c r="P93" s="3">
        <v>3</v>
      </c>
      <c r="Q93" s="97" t="s">
        <v>19</v>
      </c>
    </row>
    <row r="94" spans="1:17" ht="16.5" customHeight="1" x14ac:dyDescent="0.25">
      <c r="A94" s="87" t="s">
        <v>199</v>
      </c>
      <c r="B94" s="88" t="s">
        <v>200</v>
      </c>
      <c r="C94" s="31">
        <v>1</v>
      </c>
      <c r="D94" s="31">
        <v>1</v>
      </c>
      <c r="E94" s="89">
        <v>0</v>
      </c>
      <c r="F94" s="90">
        <v>1.5</v>
      </c>
      <c r="G94" s="31">
        <v>2</v>
      </c>
      <c r="H94" s="91" t="s">
        <v>19</v>
      </c>
      <c r="I94" s="63"/>
      <c r="J94" s="92" t="s">
        <v>201</v>
      </c>
      <c r="K94" s="93" t="s">
        <v>202</v>
      </c>
      <c r="L94" s="31">
        <v>2</v>
      </c>
      <c r="M94" s="31">
        <v>0</v>
      </c>
      <c r="N94" s="95"/>
      <c r="O94" s="96">
        <f t="shared" si="12"/>
        <v>2</v>
      </c>
      <c r="P94" s="3">
        <v>3</v>
      </c>
      <c r="Q94" s="97" t="s">
        <v>19</v>
      </c>
    </row>
    <row r="95" spans="1:17" ht="16.5" customHeight="1" x14ac:dyDescent="0.25">
      <c r="A95" s="87" t="s">
        <v>203</v>
      </c>
      <c r="B95" s="88" t="s">
        <v>204</v>
      </c>
      <c r="C95" s="31">
        <v>1</v>
      </c>
      <c r="D95" s="31">
        <v>1</v>
      </c>
      <c r="E95" s="89">
        <v>0</v>
      </c>
      <c r="F95" s="90">
        <v>1.5</v>
      </c>
      <c r="G95" s="31">
        <v>2</v>
      </c>
      <c r="H95" s="91" t="s">
        <v>19</v>
      </c>
      <c r="I95" s="63"/>
      <c r="J95" s="92" t="s">
        <v>205</v>
      </c>
      <c r="K95" s="93" t="s">
        <v>206</v>
      </c>
      <c r="L95" s="31">
        <v>2</v>
      </c>
      <c r="M95" s="31">
        <v>0</v>
      </c>
      <c r="N95" s="95"/>
      <c r="O95" s="96">
        <f t="shared" si="12"/>
        <v>2</v>
      </c>
      <c r="P95" s="3">
        <v>3</v>
      </c>
      <c r="Q95" s="97" t="s">
        <v>19</v>
      </c>
    </row>
    <row r="96" spans="1:17" ht="16.5" customHeight="1" x14ac:dyDescent="0.25">
      <c r="A96" s="87" t="s">
        <v>207</v>
      </c>
      <c r="B96" s="88" t="s">
        <v>208</v>
      </c>
      <c r="C96" s="31">
        <v>1</v>
      </c>
      <c r="D96" s="31">
        <v>1</v>
      </c>
      <c r="E96" s="89">
        <v>0</v>
      </c>
      <c r="F96" s="90">
        <v>1.5</v>
      </c>
      <c r="G96" s="31">
        <v>2</v>
      </c>
      <c r="H96" s="91" t="s">
        <v>203</v>
      </c>
      <c r="I96" s="63"/>
      <c r="J96" s="92" t="s">
        <v>209</v>
      </c>
      <c r="K96" s="93" t="s">
        <v>210</v>
      </c>
      <c r="L96" s="31">
        <v>2</v>
      </c>
      <c r="M96" s="31">
        <v>0</v>
      </c>
      <c r="N96" s="95"/>
      <c r="O96" s="96">
        <f t="shared" si="12"/>
        <v>2</v>
      </c>
      <c r="P96" s="3">
        <v>3</v>
      </c>
      <c r="Q96" s="97" t="s">
        <v>19</v>
      </c>
    </row>
    <row r="97" spans="1:17" ht="16.5" customHeight="1" x14ac:dyDescent="0.25">
      <c r="A97" s="87" t="s">
        <v>211</v>
      </c>
      <c r="B97" s="88" t="s">
        <v>212</v>
      </c>
      <c r="C97" s="31">
        <v>1</v>
      </c>
      <c r="D97" s="31">
        <v>1</v>
      </c>
      <c r="E97" s="89">
        <v>0</v>
      </c>
      <c r="F97" s="90">
        <v>1.5</v>
      </c>
      <c r="G97" s="31">
        <v>2</v>
      </c>
      <c r="H97" s="91" t="s">
        <v>19</v>
      </c>
      <c r="I97" s="63"/>
      <c r="J97" s="92" t="s">
        <v>213</v>
      </c>
      <c r="K97" s="93" t="s">
        <v>214</v>
      </c>
      <c r="L97" s="31">
        <v>2</v>
      </c>
      <c r="M97" s="31">
        <v>0</v>
      </c>
      <c r="N97" s="95"/>
      <c r="O97" s="96">
        <f t="shared" si="12"/>
        <v>2</v>
      </c>
      <c r="P97" s="3">
        <v>3</v>
      </c>
      <c r="Q97" s="97" t="s">
        <v>19</v>
      </c>
    </row>
    <row r="98" spans="1:17" ht="16.5" customHeight="1" x14ac:dyDescent="0.25">
      <c r="A98" s="87" t="s">
        <v>215</v>
      </c>
      <c r="B98" s="88" t="s">
        <v>216</v>
      </c>
      <c r="C98" s="31">
        <v>1</v>
      </c>
      <c r="D98" s="31">
        <v>1</v>
      </c>
      <c r="E98" s="89">
        <v>0</v>
      </c>
      <c r="F98" s="90">
        <v>1.5</v>
      </c>
      <c r="G98" s="31">
        <v>2</v>
      </c>
      <c r="H98" s="91" t="s">
        <v>211</v>
      </c>
      <c r="I98" s="63"/>
      <c r="J98" s="92" t="s">
        <v>217</v>
      </c>
      <c r="K98" s="98" t="s">
        <v>218</v>
      </c>
      <c r="L98" s="31">
        <v>2</v>
      </c>
      <c r="M98" s="31">
        <v>0</v>
      </c>
      <c r="N98" s="95"/>
      <c r="O98" s="96">
        <f t="shared" ref="O98" si="13">L98+M98/2+N98/2</f>
        <v>2</v>
      </c>
      <c r="P98" s="3">
        <v>3</v>
      </c>
      <c r="Q98" s="97" t="s">
        <v>19</v>
      </c>
    </row>
    <row r="99" spans="1:17" ht="16.5" customHeight="1" x14ac:dyDescent="0.25">
      <c r="A99" s="87" t="s">
        <v>219</v>
      </c>
      <c r="B99" s="88" t="s">
        <v>220</v>
      </c>
      <c r="C99" s="31">
        <v>1</v>
      </c>
      <c r="D99" s="31">
        <v>1</v>
      </c>
      <c r="E99" s="89">
        <v>0</v>
      </c>
      <c r="F99" s="90">
        <v>1.5</v>
      </c>
      <c r="G99" s="31">
        <v>2</v>
      </c>
      <c r="H99" s="91" t="s">
        <v>19</v>
      </c>
      <c r="I99" s="63"/>
      <c r="J99" s="151" t="s">
        <v>221</v>
      </c>
      <c r="K99" s="151"/>
      <c r="L99" s="151"/>
      <c r="M99" s="151"/>
      <c r="N99" s="151"/>
      <c r="O99" s="151"/>
      <c r="P99" s="151"/>
      <c r="Q99" s="152"/>
    </row>
    <row r="100" spans="1:17" ht="16.5" customHeight="1" x14ac:dyDescent="0.25">
      <c r="A100" s="87" t="s">
        <v>222</v>
      </c>
      <c r="B100" s="88" t="s">
        <v>223</v>
      </c>
      <c r="C100" s="31">
        <v>1</v>
      </c>
      <c r="D100" s="31">
        <v>1</v>
      </c>
      <c r="E100" s="89">
        <v>0</v>
      </c>
      <c r="F100" s="90">
        <v>1.5</v>
      </c>
      <c r="G100" s="31">
        <v>2</v>
      </c>
      <c r="H100" s="91" t="s">
        <v>219</v>
      </c>
      <c r="I100" s="63"/>
      <c r="J100" s="85" t="s">
        <v>9</v>
      </c>
      <c r="K100" s="85" t="s">
        <v>10</v>
      </c>
      <c r="L100" s="85" t="s">
        <v>11</v>
      </c>
      <c r="M100" s="85" t="s">
        <v>12</v>
      </c>
      <c r="N100" s="85" t="s">
        <v>13</v>
      </c>
      <c r="O100" s="85" t="s">
        <v>14</v>
      </c>
      <c r="P100" s="85" t="s">
        <v>15</v>
      </c>
      <c r="Q100" s="86" t="s">
        <v>16</v>
      </c>
    </row>
    <row r="101" spans="1:17" ht="16.5" customHeight="1" x14ac:dyDescent="0.25">
      <c r="A101" s="87" t="s">
        <v>224</v>
      </c>
      <c r="B101" s="88" t="s">
        <v>225</v>
      </c>
      <c r="C101" s="31">
        <v>1</v>
      </c>
      <c r="D101" s="31">
        <v>1</v>
      </c>
      <c r="E101" s="89">
        <v>0</v>
      </c>
      <c r="F101" s="90">
        <v>1.5</v>
      </c>
      <c r="G101" s="31">
        <v>2</v>
      </c>
      <c r="H101" s="91" t="s">
        <v>19</v>
      </c>
      <c r="I101" s="63"/>
      <c r="J101" s="93" t="s">
        <v>226</v>
      </c>
      <c r="K101" s="93" t="s">
        <v>227</v>
      </c>
      <c r="L101" s="31">
        <v>2</v>
      </c>
      <c r="M101" s="31">
        <v>1</v>
      </c>
      <c r="N101" s="31"/>
      <c r="O101" s="73">
        <f>L101+M101/2+N101/2</f>
        <v>2.5</v>
      </c>
      <c r="P101" s="3">
        <v>4</v>
      </c>
      <c r="Q101" s="97" t="s">
        <v>140</v>
      </c>
    </row>
    <row r="102" spans="1:17" ht="16.5" customHeight="1" x14ac:dyDescent="0.25">
      <c r="A102" s="87" t="s">
        <v>228</v>
      </c>
      <c r="B102" s="88" t="s">
        <v>229</v>
      </c>
      <c r="C102" s="31">
        <v>1</v>
      </c>
      <c r="D102" s="31">
        <v>1</v>
      </c>
      <c r="E102" s="89">
        <v>0</v>
      </c>
      <c r="F102" s="90">
        <v>1.5</v>
      </c>
      <c r="G102" s="31">
        <v>2</v>
      </c>
      <c r="H102" s="91" t="s">
        <v>19</v>
      </c>
      <c r="I102" s="63"/>
      <c r="J102" s="93" t="s">
        <v>230</v>
      </c>
      <c r="K102" s="92" t="s">
        <v>231</v>
      </c>
      <c r="L102" s="31">
        <v>2</v>
      </c>
      <c r="M102" s="99">
        <v>1</v>
      </c>
      <c r="N102" s="99"/>
      <c r="O102" s="99">
        <f>L102+M102/2+N102/2</f>
        <v>2.5</v>
      </c>
      <c r="P102" s="3">
        <v>4</v>
      </c>
      <c r="Q102" s="97" t="s">
        <v>140</v>
      </c>
    </row>
    <row r="103" spans="1:17" ht="16.5" customHeight="1" x14ac:dyDescent="0.25">
      <c r="A103" s="87" t="s">
        <v>232</v>
      </c>
      <c r="B103" s="88" t="s">
        <v>233</v>
      </c>
      <c r="C103" s="31">
        <v>1</v>
      </c>
      <c r="D103" s="31">
        <v>1</v>
      </c>
      <c r="E103" s="89">
        <v>0</v>
      </c>
      <c r="F103" s="90">
        <v>1.5</v>
      </c>
      <c r="G103" s="31">
        <v>2</v>
      </c>
      <c r="H103" s="91" t="s">
        <v>19</v>
      </c>
      <c r="I103" s="63"/>
      <c r="J103" s="93" t="s">
        <v>234</v>
      </c>
      <c r="K103" s="1" t="s">
        <v>235</v>
      </c>
      <c r="L103" s="4">
        <v>2</v>
      </c>
      <c r="M103" s="4">
        <v>1</v>
      </c>
      <c r="N103" s="4"/>
      <c r="O103" s="4">
        <v>2.5</v>
      </c>
      <c r="P103" s="3">
        <v>4</v>
      </c>
      <c r="Q103" s="97" t="s">
        <v>236</v>
      </c>
    </row>
    <row r="104" spans="1:17" ht="16.5" customHeight="1" x14ac:dyDescent="0.25">
      <c r="A104" s="87" t="s">
        <v>237</v>
      </c>
      <c r="B104" s="88" t="s">
        <v>238</v>
      </c>
      <c r="C104" s="31">
        <v>1</v>
      </c>
      <c r="D104" s="31">
        <v>1</v>
      </c>
      <c r="E104" s="89">
        <v>0</v>
      </c>
      <c r="F104" s="90">
        <v>1.5</v>
      </c>
      <c r="G104" s="31">
        <v>2</v>
      </c>
      <c r="H104" s="91" t="s">
        <v>19</v>
      </c>
      <c r="I104" s="63"/>
      <c r="J104" s="93" t="s">
        <v>239</v>
      </c>
      <c r="K104" s="93" t="s">
        <v>240</v>
      </c>
      <c r="L104" s="31">
        <v>2</v>
      </c>
      <c r="M104" s="95">
        <v>1</v>
      </c>
      <c r="N104" s="95"/>
      <c r="O104" s="96">
        <f>L104+M104/2+N104/2</f>
        <v>2.5</v>
      </c>
      <c r="P104" s="3">
        <v>4</v>
      </c>
      <c r="Q104" s="100" t="s">
        <v>79</v>
      </c>
    </row>
    <row r="105" spans="1:17" ht="16.5" customHeight="1" x14ac:dyDescent="0.25">
      <c r="A105" s="87" t="s">
        <v>241</v>
      </c>
      <c r="B105" s="88" t="s">
        <v>242</v>
      </c>
      <c r="C105" s="31">
        <v>1</v>
      </c>
      <c r="D105" s="31">
        <v>1</v>
      </c>
      <c r="E105" s="89">
        <v>0</v>
      </c>
      <c r="F105" s="90">
        <v>1.5</v>
      </c>
      <c r="G105" s="31">
        <v>2</v>
      </c>
      <c r="H105" s="91" t="s">
        <v>19</v>
      </c>
      <c r="I105" s="63"/>
      <c r="J105" s="93" t="s">
        <v>243</v>
      </c>
      <c r="K105" s="93" t="s">
        <v>244</v>
      </c>
      <c r="L105" s="31">
        <v>2</v>
      </c>
      <c r="M105" s="95">
        <v>1</v>
      </c>
      <c r="N105" s="95"/>
      <c r="O105" s="96">
        <f>L105+M105/2+N105/2</f>
        <v>2.5</v>
      </c>
      <c r="P105" s="3">
        <v>4</v>
      </c>
      <c r="Q105" s="97" t="s">
        <v>19</v>
      </c>
    </row>
    <row r="106" spans="1:17" ht="16.5" customHeight="1" x14ac:dyDescent="0.25">
      <c r="A106" s="87" t="s">
        <v>245</v>
      </c>
      <c r="B106" s="88" t="s">
        <v>246</v>
      </c>
      <c r="C106" s="31">
        <v>1</v>
      </c>
      <c r="D106" s="31">
        <v>1</v>
      </c>
      <c r="E106" s="89">
        <v>0</v>
      </c>
      <c r="F106" s="90">
        <v>1.5</v>
      </c>
      <c r="G106" s="31">
        <v>2</v>
      </c>
      <c r="H106" s="91" t="s">
        <v>19</v>
      </c>
      <c r="I106" s="63"/>
      <c r="J106" s="93" t="s">
        <v>247</v>
      </c>
      <c r="K106" s="101" t="s">
        <v>248</v>
      </c>
      <c r="L106" s="31">
        <v>2</v>
      </c>
      <c r="M106" s="31">
        <v>1</v>
      </c>
      <c r="N106" s="31"/>
      <c r="O106" s="73">
        <f>L106+M106/2+N106/2</f>
        <v>2.5</v>
      </c>
      <c r="P106" s="3">
        <v>4</v>
      </c>
      <c r="Q106" s="100" t="s">
        <v>79</v>
      </c>
    </row>
    <row r="107" spans="1:17" ht="16.5" customHeight="1" x14ac:dyDescent="0.25">
      <c r="A107" s="87" t="s">
        <v>249</v>
      </c>
      <c r="B107" s="88" t="s">
        <v>250</v>
      </c>
      <c r="C107" s="31">
        <v>1</v>
      </c>
      <c r="D107" s="31">
        <v>1</v>
      </c>
      <c r="E107" s="89">
        <v>0</v>
      </c>
      <c r="F107" s="90">
        <v>1.5</v>
      </c>
      <c r="G107" s="31">
        <v>2</v>
      </c>
      <c r="H107" s="91" t="s">
        <v>19</v>
      </c>
      <c r="I107" s="63"/>
      <c r="J107" s="93" t="s">
        <v>251</v>
      </c>
      <c r="K107" s="102" t="s">
        <v>252</v>
      </c>
      <c r="L107" s="31">
        <v>2</v>
      </c>
      <c r="M107" s="31">
        <v>1</v>
      </c>
      <c r="N107" s="31"/>
      <c r="O107" s="73">
        <f t="shared" ref="O107:O108" si="14">L107+M107/2+N107/2</f>
        <v>2.5</v>
      </c>
      <c r="P107" s="3">
        <v>4</v>
      </c>
      <c r="Q107" s="97" t="s">
        <v>19</v>
      </c>
    </row>
    <row r="108" spans="1:17" ht="16.5" customHeight="1" x14ac:dyDescent="0.25">
      <c r="A108" s="87" t="s">
        <v>253</v>
      </c>
      <c r="B108" s="88" t="s">
        <v>254</v>
      </c>
      <c r="C108" s="31">
        <v>1</v>
      </c>
      <c r="D108" s="31">
        <v>1</v>
      </c>
      <c r="E108" s="89">
        <v>0</v>
      </c>
      <c r="F108" s="90">
        <v>1.5</v>
      </c>
      <c r="G108" s="31">
        <v>2</v>
      </c>
      <c r="H108" s="91" t="s">
        <v>19</v>
      </c>
      <c r="I108" s="63"/>
      <c r="J108" s="93" t="s">
        <v>255</v>
      </c>
      <c r="K108" s="102" t="s">
        <v>256</v>
      </c>
      <c r="L108" s="31">
        <v>2</v>
      </c>
      <c r="M108" s="31">
        <v>1</v>
      </c>
      <c r="N108" s="31"/>
      <c r="O108" s="73">
        <f t="shared" si="14"/>
        <v>2.5</v>
      </c>
      <c r="P108" s="3">
        <v>4</v>
      </c>
      <c r="Q108" s="97" t="s">
        <v>19</v>
      </c>
    </row>
    <row r="109" spans="1:17" ht="16.5" customHeight="1" x14ac:dyDescent="0.25">
      <c r="A109" s="87" t="s">
        <v>257</v>
      </c>
      <c r="B109" s="103" t="s">
        <v>258</v>
      </c>
      <c r="C109" s="31">
        <v>1</v>
      </c>
      <c r="D109" s="31">
        <v>1</v>
      </c>
      <c r="E109" s="89">
        <v>0</v>
      </c>
      <c r="F109" s="90">
        <v>1.5</v>
      </c>
      <c r="G109" s="31">
        <v>2</v>
      </c>
      <c r="H109" s="91" t="s">
        <v>19</v>
      </c>
      <c r="I109" s="63"/>
      <c r="J109" s="121" t="s">
        <v>259</v>
      </c>
      <c r="K109" s="122"/>
      <c r="L109" s="122"/>
      <c r="M109" s="122"/>
      <c r="N109" s="122"/>
      <c r="O109" s="122"/>
      <c r="P109" s="122"/>
      <c r="Q109" s="123"/>
    </row>
    <row r="110" spans="1:17" ht="16.5" customHeight="1" x14ac:dyDescent="0.25">
      <c r="A110" s="104"/>
      <c r="B110" s="105"/>
      <c r="C110" s="106"/>
      <c r="D110" s="106"/>
      <c r="E110" s="107"/>
      <c r="F110" s="108"/>
      <c r="G110" s="106"/>
      <c r="H110" s="109"/>
      <c r="I110" s="74"/>
      <c r="J110" s="85" t="s">
        <v>9</v>
      </c>
      <c r="K110" s="85" t="s">
        <v>10</v>
      </c>
      <c r="L110" s="85" t="s">
        <v>11</v>
      </c>
      <c r="M110" s="85" t="s">
        <v>12</v>
      </c>
      <c r="N110" s="85" t="s">
        <v>13</v>
      </c>
      <c r="O110" s="85" t="s">
        <v>14</v>
      </c>
      <c r="P110" s="85" t="s">
        <v>15</v>
      </c>
      <c r="Q110" s="86" t="s">
        <v>16</v>
      </c>
    </row>
    <row r="111" spans="1:17" ht="16.5" thickBot="1" x14ac:dyDescent="0.3">
      <c r="A111" s="110"/>
      <c r="B111" s="111"/>
      <c r="C111" s="112"/>
      <c r="D111" s="113"/>
      <c r="E111" s="113"/>
      <c r="F111" s="113"/>
      <c r="G111" s="113"/>
      <c r="H111" s="113"/>
      <c r="I111" s="113"/>
      <c r="J111" s="114" t="s">
        <v>270</v>
      </c>
      <c r="K111" s="114" t="s">
        <v>260</v>
      </c>
      <c r="L111" s="115">
        <v>1</v>
      </c>
      <c r="M111" s="115">
        <v>1</v>
      </c>
      <c r="N111" s="115"/>
      <c r="O111" s="115">
        <v>3</v>
      </c>
      <c r="P111" s="115">
        <v>3</v>
      </c>
      <c r="Q111" s="116" t="s">
        <v>19</v>
      </c>
    </row>
    <row r="112" spans="1:17" x14ac:dyDescent="0.25">
      <c r="A112" s="17"/>
      <c r="B112" s="15"/>
      <c r="C112" s="16"/>
    </row>
    <row r="113" spans="1:3" x14ac:dyDescent="0.25">
      <c r="A113" s="17"/>
      <c r="B113" s="15"/>
      <c r="C113" s="16"/>
    </row>
    <row r="114" spans="1:3" x14ac:dyDescent="0.25">
      <c r="A114" s="17"/>
      <c r="B114" s="15"/>
      <c r="C114" s="16"/>
    </row>
  </sheetData>
  <mergeCells count="50">
    <mergeCell ref="A7:Q7"/>
    <mergeCell ref="A8:H8"/>
    <mergeCell ref="I8:I27"/>
    <mergeCell ref="J8:Q8"/>
    <mergeCell ref="A27:B27"/>
    <mergeCell ref="C27:E27"/>
    <mergeCell ref="J27:K27"/>
    <mergeCell ref="L27:N27"/>
    <mergeCell ref="A2:Q2"/>
    <mergeCell ref="A3:Q3"/>
    <mergeCell ref="A4:Q4"/>
    <mergeCell ref="A5:Q5"/>
    <mergeCell ref="A6:Q6"/>
    <mergeCell ref="A29:K29"/>
    <mergeCell ref="L29:Q29"/>
    <mergeCell ref="A31:Q31"/>
    <mergeCell ref="A32:H32"/>
    <mergeCell ref="I32:I47"/>
    <mergeCell ref="J32:Q32"/>
    <mergeCell ref="A47:B47"/>
    <mergeCell ref="C47:E47"/>
    <mergeCell ref="J47:K47"/>
    <mergeCell ref="L47:N47"/>
    <mergeCell ref="A49:K49"/>
    <mergeCell ref="L49:Q49"/>
    <mergeCell ref="A51:Q51"/>
    <mergeCell ref="A52:H52"/>
    <mergeCell ref="I52:I66"/>
    <mergeCell ref="J52:Q52"/>
    <mergeCell ref="K57:K65"/>
    <mergeCell ref="A66:B66"/>
    <mergeCell ref="C66:E66"/>
    <mergeCell ref="J66:K66"/>
    <mergeCell ref="L66:N66"/>
    <mergeCell ref="A1:Q1"/>
    <mergeCell ref="J109:Q109"/>
    <mergeCell ref="A67:Q67"/>
    <mergeCell ref="A68:Q68"/>
    <mergeCell ref="A69:H69"/>
    <mergeCell ref="I69:I80"/>
    <mergeCell ref="J69:Q69"/>
    <mergeCell ref="A80:B80"/>
    <mergeCell ref="C80:E80"/>
    <mergeCell ref="J80:K80"/>
    <mergeCell ref="L80:N80"/>
    <mergeCell ref="M83:P83"/>
    <mergeCell ref="A87:Q87"/>
    <mergeCell ref="A88:H88"/>
    <mergeCell ref="J88:Q88"/>
    <mergeCell ref="J99:Q99"/>
  </mergeCells>
  <phoneticPr fontId="7" type="noConversion"/>
  <pageMargins left="0.70866141732283472" right="0.70866141732283472" top="0.74803149606299213" bottom="0.74803149606299213" header="0.31496062992125984" footer="0.31496062992125984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Piri Reis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Ece CEYLANI</dc:creator>
  <cp:keywords/>
  <dc:description/>
  <cp:lastModifiedBy>Ahmet Alp ZEMBAT</cp:lastModifiedBy>
  <cp:revision/>
  <cp:lastPrinted>2025-09-23T06:32:40Z</cp:lastPrinted>
  <dcterms:created xsi:type="dcterms:W3CDTF">2020-09-17T08:04:06Z</dcterms:created>
  <dcterms:modified xsi:type="dcterms:W3CDTF">2026-03-18T07:44:25Z</dcterms:modified>
  <cp:category/>
  <cp:contentStatus/>
</cp:coreProperties>
</file>