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karadeniz\OneDrive - Piri Reis Üniversitesi\Masaüstü\"/>
    </mc:Choice>
  </mc:AlternateContent>
  <bookViews>
    <workbookView xWindow="-120" yWindow="-120" windowWidth="29040" windowHeight="15840"/>
  </bookViews>
  <sheets>
    <sheet name="DUİM Müfredat Teklif" sheetId="1" r:id="rId1"/>
    <sheet name="İntibak" sheetId="3" r:id="rId2"/>
  </sheets>
  <definedNames>
    <definedName name="_xlnm.Print_Area" localSheetId="0">'DUİM Müfredat Teklif'!$A$1:$R$143</definedName>
    <definedName name="_xlnm.Print_Area" localSheetId="1">İntibak!$A$1:$T$193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7" i="3" l="1"/>
  <c r="F161" i="3"/>
  <c r="L80" i="1" l="1"/>
  <c r="G77" i="1" l="1"/>
  <c r="E77" i="1"/>
  <c r="D77" i="1"/>
  <c r="C77" i="1"/>
  <c r="F73" i="1"/>
  <c r="P40" i="1"/>
  <c r="N40" i="1"/>
  <c r="M40" i="1"/>
  <c r="L40" i="1"/>
  <c r="O37" i="1"/>
  <c r="L77" i="1" l="1"/>
  <c r="C57" i="1"/>
  <c r="P41" i="1"/>
  <c r="O28" i="1"/>
  <c r="O30" i="1"/>
  <c r="O31" i="1"/>
  <c r="O33" i="1"/>
  <c r="O34" i="1"/>
  <c r="O35" i="1"/>
  <c r="O36" i="1"/>
  <c r="L41" i="1"/>
  <c r="D40" i="1"/>
  <c r="C40" i="1"/>
  <c r="L22" i="1"/>
  <c r="C22" i="1"/>
  <c r="O63" i="1"/>
  <c r="O64" i="1"/>
  <c r="O65" i="1"/>
  <c r="O66" i="1"/>
  <c r="O67" i="1"/>
  <c r="O68" i="1"/>
  <c r="O69" i="1"/>
  <c r="O70" i="1"/>
  <c r="F63" i="1"/>
  <c r="F64" i="1"/>
  <c r="F65" i="1"/>
  <c r="F66" i="1"/>
  <c r="F67" i="1"/>
  <c r="F68" i="1"/>
  <c r="F72" i="1"/>
  <c r="O57" i="1"/>
  <c r="O58" i="1" s="1"/>
  <c r="F46" i="1"/>
  <c r="F47" i="1"/>
  <c r="F48" i="1"/>
  <c r="F49" i="1"/>
  <c r="F50" i="1"/>
  <c r="F51" i="1"/>
  <c r="F52" i="1"/>
  <c r="F40" i="1"/>
  <c r="F41" i="1" s="1"/>
  <c r="O9" i="1"/>
  <c r="O10" i="1"/>
  <c r="O13" i="1"/>
  <c r="O14" i="1"/>
  <c r="O15" i="1"/>
  <c r="O16" i="1"/>
  <c r="O17" i="1"/>
  <c r="F9" i="1"/>
  <c r="F11" i="1"/>
  <c r="F12" i="1"/>
  <c r="F13" i="1"/>
  <c r="F14" i="1"/>
  <c r="D22" i="1"/>
  <c r="E22" i="1"/>
  <c r="M22" i="1"/>
  <c r="N22" i="1"/>
  <c r="D57" i="1"/>
  <c r="E57" i="1"/>
  <c r="C58" i="1"/>
  <c r="C78" i="1"/>
  <c r="M77" i="1"/>
  <c r="N77" i="1"/>
  <c r="M192" i="3"/>
  <c r="M191" i="3"/>
  <c r="M190" i="3"/>
  <c r="N47" i="3"/>
  <c r="F65" i="3"/>
  <c r="N65" i="3"/>
  <c r="F63" i="3"/>
  <c r="N63" i="3"/>
  <c r="F165" i="3"/>
  <c r="G22" i="1"/>
  <c r="G23" i="1" s="1"/>
  <c r="F4" i="3"/>
  <c r="F5" i="3"/>
  <c r="F6" i="3"/>
  <c r="F7" i="3"/>
  <c r="F8" i="3"/>
  <c r="F9" i="3"/>
  <c r="F33" i="3"/>
  <c r="N33" i="3"/>
  <c r="F35" i="3"/>
  <c r="N35" i="3"/>
  <c r="F37" i="3"/>
  <c r="N37" i="3"/>
  <c r="F45" i="3"/>
  <c r="N45" i="3"/>
  <c r="F49" i="3"/>
  <c r="N49" i="3"/>
  <c r="F51" i="3"/>
  <c r="N51" i="3"/>
  <c r="F53" i="3"/>
  <c r="N53" i="3"/>
  <c r="F55" i="3"/>
  <c r="N55" i="3"/>
  <c r="F166" i="3"/>
  <c r="F57" i="3"/>
  <c r="N57" i="3"/>
  <c r="F61" i="3"/>
  <c r="N61" i="3"/>
  <c r="N77" i="3"/>
  <c r="F85" i="3"/>
  <c r="F86" i="3"/>
  <c r="F87" i="3"/>
  <c r="F88" i="3"/>
  <c r="F90" i="3"/>
  <c r="F91" i="3"/>
  <c r="F137" i="3"/>
  <c r="F143" i="3"/>
  <c r="F144" i="3"/>
  <c r="F145" i="3"/>
  <c r="F164" i="3"/>
  <c r="O101" i="1"/>
  <c r="G57" i="1"/>
  <c r="G78" i="1"/>
  <c r="P22" i="1"/>
  <c r="P23" i="1" s="1"/>
  <c r="P77" i="1"/>
  <c r="O102" i="1"/>
  <c r="G40" i="1"/>
  <c r="G41" i="1" s="1"/>
  <c r="E40" i="1"/>
  <c r="O100" i="1"/>
  <c r="P57" i="1"/>
  <c r="P58" i="1" s="1"/>
  <c r="N57" i="1"/>
  <c r="M57" i="1"/>
  <c r="L57" i="1"/>
  <c r="L58" i="1" s="1"/>
  <c r="P78" i="1"/>
  <c r="O118" i="1"/>
  <c r="O117" i="1"/>
  <c r="O114" i="1"/>
  <c r="O116" i="1"/>
  <c r="O115" i="1"/>
  <c r="O111" i="1"/>
  <c r="O96" i="1"/>
  <c r="O95" i="1"/>
  <c r="O94" i="1"/>
  <c r="O93" i="1"/>
  <c r="O91" i="1"/>
  <c r="O90" i="1"/>
  <c r="G58" i="1"/>
  <c r="C23" i="1" l="1"/>
  <c r="L78" i="1"/>
  <c r="L23" i="1"/>
  <c r="F22" i="1"/>
  <c r="F23" i="1" s="1"/>
  <c r="F77" i="1"/>
  <c r="F78" i="1" s="1"/>
  <c r="O40" i="1"/>
  <c r="O41" i="1" s="1"/>
  <c r="L81" i="1"/>
  <c r="O22" i="1"/>
  <c r="O23" i="1" s="1"/>
  <c r="F57" i="1"/>
  <c r="F58" i="1" s="1"/>
  <c r="C41" i="1"/>
  <c r="O77" i="1"/>
  <c r="O78" i="1" s="1"/>
  <c r="L83" i="1"/>
  <c r="L82" i="1" l="1"/>
</calcChain>
</file>

<file path=xl/sharedStrings.xml><?xml version="1.0" encoding="utf-8"?>
<sst xmlns="http://schemas.openxmlformats.org/spreadsheetml/2006/main" count="1021" uniqueCount="506">
  <si>
    <t>PIRI REIS UNIVERSITY</t>
  </si>
  <si>
    <t>MARITIME FACULTY</t>
  </si>
  <si>
    <t xml:space="preserve">              DEPARTMENT OF MARITIME TRANSPORTATION MANAGEMENT ENGINEERING  (DECK)</t>
  </si>
  <si>
    <t xml:space="preserve"> ACADEMIC PROGRAMME (COURSE CURRICULUM) </t>
  </si>
  <si>
    <t xml:space="preserve">I. YEAR/FRESHMAN </t>
  </si>
  <si>
    <t xml:space="preserve">I. SEMESTER (FALL) </t>
  </si>
  <si>
    <t xml:space="preserve">II. SEMESTER (SPRING) </t>
  </si>
  <si>
    <t>Code</t>
  </si>
  <si>
    <t>Course Name</t>
  </si>
  <si>
    <t>T</t>
  </si>
  <si>
    <t>P</t>
  </si>
  <si>
    <t>L</t>
  </si>
  <si>
    <t>C</t>
  </si>
  <si>
    <t>ECTS</t>
  </si>
  <si>
    <t>Prerequisite</t>
  </si>
  <si>
    <t>MATH111</t>
  </si>
  <si>
    <t>Mathematics-I</t>
  </si>
  <si>
    <t>None</t>
  </si>
  <si>
    <t>MATH121</t>
  </si>
  <si>
    <t>Mathematics-II</t>
  </si>
  <si>
    <t>PHYS111</t>
  </si>
  <si>
    <t>Physics-I</t>
  </si>
  <si>
    <t>PHYS121</t>
  </si>
  <si>
    <t>Physics-II</t>
  </si>
  <si>
    <t>MT111</t>
  </si>
  <si>
    <t>Seamanship-I</t>
  </si>
  <si>
    <t>MF122</t>
  </si>
  <si>
    <t>Engineering Mechanics</t>
  </si>
  <si>
    <t>Dynamics and Statics birleştirildi, Mühendislik Mekaniği olarak eklendi.</t>
  </si>
  <si>
    <t>MT112</t>
  </si>
  <si>
    <t xml:space="preserve">Introduction to Navigation </t>
  </si>
  <si>
    <t>MF123</t>
  </si>
  <si>
    <t>Tanker Familiarization</t>
  </si>
  <si>
    <t>MT113</t>
  </si>
  <si>
    <t>Maritime English-I</t>
  </si>
  <si>
    <t>AKTS 2'den 3'e çıkarıldı.</t>
  </si>
  <si>
    <t>MT121</t>
  </si>
  <si>
    <t>Seamanship-II</t>
  </si>
  <si>
    <t>MF111</t>
  </si>
  <si>
    <t>Computer Technologies and Programming</t>
  </si>
  <si>
    <t>MT122</t>
  </si>
  <si>
    <t xml:space="preserve">Terrestrial Navigation </t>
  </si>
  <si>
    <t>CHEM114</t>
  </si>
  <si>
    <t>Chemistry</t>
  </si>
  <si>
    <t>MT123</t>
  </si>
  <si>
    <t>Maritime English-II</t>
  </si>
  <si>
    <t>Önkoşul olarak MT113 eklendi.</t>
  </si>
  <si>
    <t>Turkish-I</t>
  </si>
  <si>
    <t>MT124</t>
  </si>
  <si>
    <t>Navigational Watchkeeping-I</t>
  </si>
  <si>
    <t xml:space="preserve">Atatürk's Principles and History of Turkish Revolution-I </t>
  </si>
  <si>
    <t>MT125</t>
  </si>
  <si>
    <t>Structure and Stability of Ships</t>
  </si>
  <si>
    <t>ATF101**</t>
  </si>
  <si>
    <t>Academic Turkish for Foreign Students-I</t>
  </si>
  <si>
    <t>Kredi 2'den 0'a düşürüldü. AKTS 1'den 2'ye çıkarıldı.</t>
  </si>
  <si>
    <t>Maritime History for Foreign Students-I</t>
  </si>
  <si>
    <t>*</t>
  </si>
  <si>
    <t>Compulsory  for Turkish students</t>
  </si>
  <si>
    <t>**</t>
  </si>
  <si>
    <t>Compulsory for Foreign Students</t>
  </si>
  <si>
    <t>TOTAL CLASS HOURS PER WEEK/CREDITS</t>
  </si>
  <si>
    <t xml:space="preserve">2.YEAR/SOPHOMORE </t>
  </si>
  <si>
    <t xml:space="preserve">III. SEMESTER (FALL) </t>
  </si>
  <si>
    <t>IV. SEMESTER (SPRING)</t>
  </si>
  <si>
    <t>STCW212</t>
  </si>
  <si>
    <t>Survival At Sea</t>
  </si>
  <si>
    <t>Enginering Mathematics</t>
  </si>
  <si>
    <t>STCW213</t>
  </si>
  <si>
    <t>Basic Fire Fighting</t>
  </si>
  <si>
    <t>STCW214</t>
  </si>
  <si>
    <t>Personnel Safety and Social Responsibility</t>
  </si>
  <si>
    <t>MT221</t>
  </si>
  <si>
    <t>Maritime Communications-I</t>
  </si>
  <si>
    <t>STCW215</t>
  </si>
  <si>
    <t>Proficiency of Survival Crafts</t>
  </si>
  <si>
    <t>MT222</t>
  </si>
  <si>
    <t xml:space="preserve">Navigational Watchkeeping-II  </t>
  </si>
  <si>
    <t>STCW216</t>
  </si>
  <si>
    <t>Elementary First Aid</t>
  </si>
  <si>
    <t>MT223</t>
  </si>
  <si>
    <t xml:space="preserve">Electronic Navigation-I </t>
  </si>
  <si>
    <t>STCW217</t>
  </si>
  <si>
    <t>Combined Ship Security Dutites</t>
  </si>
  <si>
    <t>MT224</t>
  </si>
  <si>
    <t>Celestial Navigation-I</t>
  </si>
  <si>
    <t>3. dönemden 4. döneme alındı.</t>
  </si>
  <si>
    <t>MT225</t>
  </si>
  <si>
    <t xml:space="preserve">Cargo Handling and Ship Stability-I </t>
  </si>
  <si>
    <t>Onboard Training (6 Months: 01 Aug - O1 Feb)</t>
  </si>
  <si>
    <t>MT226</t>
  </si>
  <si>
    <t xml:space="preserve">Emergency Response Procedures </t>
  </si>
  <si>
    <t>5. dönemden 4. döneme alındı.</t>
  </si>
  <si>
    <t>MT227</t>
  </si>
  <si>
    <t>Shiphandling-I</t>
  </si>
  <si>
    <t>Elective Faculty Course</t>
  </si>
  <si>
    <t xml:space="preserve">3.YEAR/JUNIOR </t>
  </si>
  <si>
    <t xml:space="preserve">V. SEMESTER (FALL) </t>
  </si>
  <si>
    <t>VI. SEMESTER (SPRING)</t>
  </si>
  <si>
    <t>MT311</t>
  </si>
  <si>
    <t xml:space="preserve">Celestial Navigation-II </t>
  </si>
  <si>
    <t>4. dönemden 5. döneme alındı.</t>
  </si>
  <si>
    <t>MT312</t>
  </si>
  <si>
    <t>Meteorology</t>
  </si>
  <si>
    <t>Onboard Training (6 Months: 15 Feb-15 Sep)</t>
  </si>
  <si>
    <t>MT313</t>
  </si>
  <si>
    <t xml:space="preserve">International Maritime Conventions </t>
  </si>
  <si>
    <t>MT314</t>
  </si>
  <si>
    <t xml:space="preserve">Electronic Navigation-II </t>
  </si>
  <si>
    <t>MT315</t>
  </si>
  <si>
    <t xml:space="preserve">Maritime Communications-II </t>
  </si>
  <si>
    <t>MT316</t>
  </si>
  <si>
    <t xml:space="preserve">Maritime Transportation and Management. </t>
  </si>
  <si>
    <t>MT317</t>
  </si>
  <si>
    <t xml:space="preserve">Cargo Handling and Ship Stability-II </t>
  </si>
  <si>
    <t>STCW312</t>
  </si>
  <si>
    <t>Advanced Fire Figthing</t>
  </si>
  <si>
    <t>STCW313</t>
  </si>
  <si>
    <t>Medical Care Onboard Ships</t>
  </si>
  <si>
    <t>Humanities or Social Sciences Elective Courses</t>
  </si>
  <si>
    <t xml:space="preserve">4. YEAR/SENIOR </t>
  </si>
  <si>
    <t xml:space="preserve">VII. SEMESTER (FALL) </t>
  </si>
  <si>
    <t xml:space="preserve">VIII. SEMESTER (SPRING) </t>
  </si>
  <si>
    <t>MF223</t>
  </si>
  <si>
    <t xml:space="preserve">Introduction to Maritime Law </t>
  </si>
  <si>
    <t>5. dönemden 7. döneme alındı.</t>
  </si>
  <si>
    <t>MT421</t>
  </si>
  <si>
    <t>Maritime Management (Technical and Commercial)</t>
  </si>
  <si>
    <t>MF411</t>
  </si>
  <si>
    <t>Leadership, Organization and Management</t>
  </si>
  <si>
    <t>AKTS 3'ten 2'ye düşürüldü.</t>
  </si>
  <si>
    <t>MT422</t>
  </si>
  <si>
    <t xml:space="preserve">Advanced Navigation </t>
  </si>
  <si>
    <t>MT122, MT223, 
MT314</t>
  </si>
  <si>
    <t>MT411</t>
  </si>
  <si>
    <t>Ship Construction</t>
  </si>
  <si>
    <t>MT423</t>
  </si>
  <si>
    <t>Advanced Maritime English</t>
  </si>
  <si>
    <t>MT424</t>
  </si>
  <si>
    <t xml:space="preserve">Meteorology and Oceanography </t>
  </si>
  <si>
    <t>MATH224</t>
  </si>
  <si>
    <t xml:space="preserve">Probability and Statistics. </t>
  </si>
  <si>
    <t>MT425</t>
  </si>
  <si>
    <t>Maritime Commercial Law</t>
  </si>
  <si>
    <t>MT412</t>
  </si>
  <si>
    <t>Quality and Safety Management</t>
  </si>
  <si>
    <t>MT426</t>
  </si>
  <si>
    <t xml:space="preserve">Marine Engineering Systems </t>
  </si>
  <si>
    <t>MT413</t>
  </si>
  <si>
    <t xml:space="preserve">Shiphandling-II </t>
  </si>
  <si>
    <t>Turkish-II</t>
  </si>
  <si>
    <t>CARC01</t>
  </si>
  <si>
    <t>Carreer Planning</t>
  </si>
  <si>
    <t xml:space="preserve">Atatürk's Principles and History of Turkish Revolution-II </t>
  </si>
  <si>
    <t>4. dönemden 8. döneme alındı.</t>
  </si>
  <si>
    <t>Free Elective Courses</t>
  </si>
  <si>
    <t>Maritime History for Foreign Students-II</t>
  </si>
  <si>
    <t>Elective Department Course</t>
  </si>
  <si>
    <t>Academic Turkish for Foreign Students-II</t>
  </si>
  <si>
    <t>Total Course</t>
  </si>
  <si>
    <t>Total Class Hours</t>
  </si>
  <si>
    <t>Total Credits</t>
  </si>
  <si>
    <t>Total ECTS</t>
  </si>
  <si>
    <t>Maritime Transportation and Management Engineering Elective Courses</t>
  </si>
  <si>
    <t>Elective Faculty Courses</t>
  </si>
  <si>
    <t>Prerequsities</t>
  </si>
  <si>
    <t>HSS001</t>
  </si>
  <si>
    <t>Humanity and Society</t>
  </si>
  <si>
    <t>Ballast and Waste Water Treatment</t>
  </si>
  <si>
    <t>HSS002</t>
  </si>
  <si>
    <t>Philosophy of Science</t>
  </si>
  <si>
    <t>Marine Biology</t>
  </si>
  <si>
    <t>HSS003</t>
  </si>
  <si>
    <t>History of Culture</t>
  </si>
  <si>
    <t>Fundamentals of Shipping</t>
  </si>
  <si>
    <t>HSS004</t>
  </si>
  <si>
    <t>History of Science and Technology</t>
  </si>
  <si>
    <t>Marine Environmental Management</t>
  </si>
  <si>
    <t xml:space="preserve">Introduction to Economics </t>
  </si>
  <si>
    <t>Renewable Energy Sources</t>
  </si>
  <si>
    <t>HSS006</t>
  </si>
  <si>
    <t>Introduction to Management</t>
  </si>
  <si>
    <t>Port and Terminal Operations Management</t>
  </si>
  <si>
    <t>Organizational Psychology</t>
  </si>
  <si>
    <t>Project Management</t>
  </si>
  <si>
    <t>International Trade</t>
  </si>
  <si>
    <t>Research Methodology</t>
  </si>
  <si>
    <t>Maritime History and Culture</t>
  </si>
  <si>
    <t>Energy Management Onboard Ships</t>
  </si>
  <si>
    <t>MF010</t>
  </si>
  <si>
    <t>Operational Research</t>
  </si>
  <si>
    <t>Zorunlu 5. dönem dersinden 
Elective Faculty Course'a çekildi.</t>
  </si>
  <si>
    <t>MF011</t>
  </si>
  <si>
    <t>Marine Fouling and Corrosion</t>
  </si>
  <si>
    <t>MF012</t>
  </si>
  <si>
    <t>Marine Salvage Operations</t>
  </si>
  <si>
    <t>MF013</t>
  </si>
  <si>
    <t>Maritime Economics</t>
  </si>
  <si>
    <t>Zorunlu 7. dönem dersinden 
Elective Faculty Course'a çekildi.</t>
  </si>
  <si>
    <t>MF014</t>
  </si>
  <si>
    <t>Water Sports</t>
  </si>
  <si>
    <t>Basics of Artificial Intelligence</t>
  </si>
  <si>
    <t>MF016</t>
  </si>
  <si>
    <t>Basics of Offshore Platforms and Vessels</t>
  </si>
  <si>
    <t>FE101</t>
  </si>
  <si>
    <t>Volunteering Practices</t>
  </si>
  <si>
    <t>Elective Department Courses</t>
  </si>
  <si>
    <t>Basic French</t>
  </si>
  <si>
    <t>N/A</t>
  </si>
  <si>
    <t>Basic Russian</t>
  </si>
  <si>
    <t>DECK001</t>
  </si>
  <si>
    <t>International Multi-modal Transportation</t>
  </si>
  <si>
    <t>Basic Chinese</t>
  </si>
  <si>
    <t>DECK002</t>
  </si>
  <si>
    <t>Chartering and Brokering</t>
  </si>
  <si>
    <t>Basic Spanish</t>
  </si>
  <si>
    <t>DECK003</t>
  </si>
  <si>
    <t>Strategic Planning</t>
  </si>
  <si>
    <t>Engineering Ethics</t>
  </si>
  <si>
    <t>DECK004</t>
  </si>
  <si>
    <t>Supply Chain Management</t>
  </si>
  <si>
    <t>Fundamentals of Law</t>
  </si>
  <si>
    <t>DECK005</t>
  </si>
  <si>
    <t>Shipping and Logistics</t>
  </si>
  <si>
    <t>Nano Science and Nano Technology</t>
  </si>
  <si>
    <t>DECK006</t>
  </si>
  <si>
    <t>Tanker Operations</t>
  </si>
  <si>
    <t>Business Law</t>
  </si>
  <si>
    <t>DECK007</t>
  </si>
  <si>
    <t>PSC Procedures and Communication</t>
  </si>
  <si>
    <t>Kaldırılan Dersler</t>
  </si>
  <si>
    <t>DECK008</t>
  </si>
  <si>
    <t>Ice Navigation</t>
  </si>
  <si>
    <t>HSS</t>
  </si>
  <si>
    <t>DECK009</t>
  </si>
  <si>
    <t>Advanced Maritime Management</t>
  </si>
  <si>
    <t>MF121</t>
  </si>
  <si>
    <t>MF222</t>
  </si>
  <si>
    <t>Dynamics  (Mühendislik mekaniği olarak eklendi)</t>
  </si>
  <si>
    <t>MATH214</t>
  </si>
  <si>
    <t>MATH223</t>
  </si>
  <si>
    <t>MF412</t>
  </si>
  <si>
    <t>PHYS111L</t>
  </si>
  <si>
    <t>PHYS121L</t>
  </si>
  <si>
    <t>CHEM114L</t>
  </si>
  <si>
    <t>WASC01</t>
  </si>
  <si>
    <t>MF221</t>
  </si>
  <si>
    <t>MTME414</t>
  </si>
  <si>
    <t>DUİM Dönem ve Kredisi Değişen Dersler</t>
  </si>
  <si>
    <t>Eylül 2021 Senato Kararı ile Uygulanmakta olan Müfredattaki Dersler</t>
  </si>
  <si>
    <t>6+6 Müfredatında Yapılan Değişimler</t>
  </si>
  <si>
    <t>Açıklama</t>
  </si>
  <si>
    <t>STCW 112</t>
  </si>
  <si>
    <t xml:space="preserve">
</t>
  </si>
  <si>
    <t>STCW 113</t>
  </si>
  <si>
    <t>STCW 114</t>
  </si>
  <si>
    <t>STCW 122</t>
  </si>
  <si>
    <t>STCW 123</t>
  </si>
  <si>
    <t>STCW 124</t>
  </si>
  <si>
    <t>STCW 212</t>
  </si>
  <si>
    <t>STCW 213</t>
  </si>
  <si>
    <t>Fizik-I ve Fizik-I Lab. Dersleri birleştirildi.</t>
  </si>
  <si>
    <t>Physics-I (Lab.)</t>
  </si>
  <si>
    <t>Fizik-II ve Fizik-II Lab. Dersleri birleştirildi.</t>
  </si>
  <si>
    <t>Physics-II (Lab.)</t>
  </si>
  <si>
    <t xml:space="preserve">Academic Turkish for Foreign Students </t>
  </si>
  <si>
    <t>Differensial Equaitons</t>
  </si>
  <si>
    <t>Linear Algebra ve Differensial Equations birleştirildi, 
Mühendislik Matematiği olarak eklendi.</t>
  </si>
  <si>
    <t>Linear Algebra</t>
  </si>
  <si>
    <t>Statics</t>
  </si>
  <si>
    <t>Dynamics</t>
  </si>
  <si>
    <t>Humanities or Social Sciences Electie Courses</t>
  </si>
  <si>
    <t>HSS kodlu derslerin kredisi 1,5'dan 1'e düşürüldü. AKTS'si 2'den 1'e düşürüldü.
Alınması gereken HSS kodlu ders sayısı 3'den 1'e düşürüldü.</t>
  </si>
  <si>
    <t>MTME 112Y</t>
  </si>
  <si>
    <t>AKTS 3'den 5'e çıkarıldı.</t>
  </si>
  <si>
    <t>MTME 113</t>
  </si>
  <si>
    <t>MF 111</t>
  </si>
  <si>
    <t xml:space="preserve">Uygulama saati 1 düşürüldü. </t>
  </si>
  <si>
    <t>ATAC01
ATAC02</t>
  </si>
  <si>
    <t>Atatürk's Principles and History of Turkish Revolution-I 
Atatürk's Principles and History of Turkish Revolution-II</t>
  </si>
  <si>
    <t>Kredisi sıfırlandı.</t>
  </si>
  <si>
    <t>TURC01*
TURC02*</t>
  </si>
  <si>
    <t>Turkish-I
Turkis-II</t>
  </si>
  <si>
    <t>Kredisi sıfırlandı. AKTS 1 yapıldı.</t>
  </si>
  <si>
    <t>MTME 124</t>
  </si>
  <si>
    <t>AKTS 4'ten 3'e düşürüldü.</t>
  </si>
  <si>
    <t>MTME 225</t>
  </si>
  <si>
    <t>Uygulaması 1'den sıfıra düşürüldü.</t>
  </si>
  <si>
    <t>MTME 226</t>
  </si>
  <si>
    <t>AKTS 3'den 4'e çıkarıldı. CHEM114 önşart kaldırıldı.</t>
  </si>
  <si>
    <t>MF 411</t>
  </si>
  <si>
    <t>MTME 412</t>
  </si>
  <si>
    <t>MTME 413</t>
  </si>
  <si>
    <t>AKTS'si 6'dan 4'e indirildi.</t>
  </si>
  <si>
    <t>MTME213</t>
  </si>
  <si>
    <t>Teorik ders saati 2'den 1'e düşürüldü.</t>
  </si>
  <si>
    <t>AKTS 4ten 3e düşürüldü.</t>
  </si>
  <si>
    <t>MTME224</t>
  </si>
  <si>
    <t>MTME214Y</t>
  </si>
  <si>
    <t>Ders saati 1+1'den 2+1e çıkarıldı.</t>
  </si>
  <si>
    <t>AKTS eksiği olmasın diye TURC02 yerine eklendi.</t>
  </si>
  <si>
    <t>AKTS eksiği olmasın diye ATAC01 yerine eklendi.</t>
  </si>
  <si>
    <t>AKTS eksiği olmasın diye ATAC02 yerine eklendi.</t>
  </si>
  <si>
    <t>Teorik 2'den 1'e düşürüldü. Uygulama 2 yapıldı. AKTS 4 yapıldı.</t>
  </si>
  <si>
    <t>Dönemi Değişen Dersler</t>
  </si>
  <si>
    <t>2. dönemden 7. döneme alındı.</t>
  </si>
  <si>
    <t>ATAC01</t>
  </si>
  <si>
    <t>3. dönemden 1. döneme alındı.</t>
  </si>
  <si>
    <t>3. dönemden 2. döneme alındı.</t>
  </si>
  <si>
    <t>3. dönemden 5. döneme alındı.</t>
  </si>
  <si>
    <t>Introduction to Maritime Law</t>
  </si>
  <si>
    <t>Probability and Statistics</t>
  </si>
  <si>
    <t>4. dönemden 7. döneme alındı.</t>
  </si>
  <si>
    <t>TURC02</t>
  </si>
  <si>
    <t>3. dönemden 7. döneme alındı.</t>
  </si>
  <si>
    <t>ATAC02</t>
  </si>
  <si>
    <t>Advanced Navigation</t>
  </si>
  <si>
    <t>7. dönemden 8. döneme alındı.</t>
  </si>
  <si>
    <t>Shiphandling-II</t>
  </si>
  <si>
    <t>8. dönemden 7. döneme alındı.</t>
  </si>
  <si>
    <t>2. dönemden 4. döneme alındı.</t>
  </si>
  <si>
    <t>Bussines Law</t>
  </si>
  <si>
    <t>Zorunlu dersten FE kodlu seçmeli derse alındı.</t>
  </si>
  <si>
    <t>Statics       (Mühendislik mekaniği olarak eklendi)</t>
  </si>
  <si>
    <t>İki ders birleştirilerek Engineering Mechanics dersi eklendi.</t>
  </si>
  <si>
    <t>3 HSS kodlu alınması gereken ders 1 taneye düşürüldü.</t>
  </si>
  <si>
    <t>Chemistry Lab.</t>
  </si>
  <si>
    <t>Physics-I Lab.</t>
  </si>
  <si>
    <t>Phys111L ve Phys111 birleştirildi.</t>
  </si>
  <si>
    <t>Physics-II Lab.</t>
  </si>
  <si>
    <t>Phys121L ve Phys121 birleştirildi.</t>
  </si>
  <si>
    <t>İki ders birleştirilerek Mühendislik Matematiği dersi eklendi.</t>
  </si>
  <si>
    <t>Electronics</t>
  </si>
  <si>
    <t>Fizik-II dersinin içerisine dahil edilecek.</t>
  </si>
  <si>
    <t xml:space="preserve">Elective Faculty Course havuzuna eklendi. </t>
  </si>
  <si>
    <t>Değiştirilen ve Eklenen Dersler</t>
  </si>
  <si>
    <t xml:space="preserve">İki adet bölüm seçmelisi eklendi. </t>
  </si>
  <si>
    <t>Basics of Off-Shore Platforms and Vessels</t>
  </si>
  <si>
    <t>2. döneme zorunlu ders olarak eklendi.</t>
  </si>
  <si>
    <t>Zorunlu derslerden Elective Faculty seçmelisine eklendi.</t>
  </si>
  <si>
    <t xml:space="preserve">Yeni ders olarak Free Elective havuzuna eklendi. </t>
  </si>
  <si>
    <t>Philosophy and Science  Philosophy of Science olarak değiştirildi.</t>
  </si>
  <si>
    <t>Navigational Watchkeeping-II</t>
  </si>
  <si>
    <t>Önkoşul olarak MT124 eklendi.</t>
  </si>
  <si>
    <t xml:space="preserve">MF122 önkoşulu(statik)  kaldırıldı. PHYS111 önkoşulu eklendi. </t>
  </si>
  <si>
    <t>Önkoşul olarak MT227 eklendi.</t>
  </si>
  <si>
    <t>HSS kodlu dersler Free Elective Course kategorisine alındı.</t>
  </si>
  <si>
    <t>Zorunlu ders FE kodlu seçmeli derslere alındı.</t>
  </si>
  <si>
    <t>Güncel Müfredata Göre</t>
  </si>
  <si>
    <t>Teklif Edilen Müfredata Göre</t>
  </si>
  <si>
    <t>Tasarruf Edilen</t>
  </si>
  <si>
    <t>Total Number of Courses</t>
  </si>
  <si>
    <t>Total Class Hours Per Week</t>
  </si>
  <si>
    <t>MTME220 and MTME320 
excluded</t>
  </si>
  <si>
    <t>MF418Y</t>
  </si>
  <si>
    <t>Research&amp;Presentation Techniques</t>
  </si>
  <si>
    <t>Design Project-I olarak değiştirilmişti. Sonra tamamen kaldırıldı.</t>
  </si>
  <si>
    <t xml:space="preserve">To be at least at 7th semester and have completed 120 AKTS  </t>
  </si>
  <si>
    <t>MTME312</t>
  </si>
  <si>
    <t>5. dönemden 8. döneme alındı.</t>
  </si>
  <si>
    <t>Elective Sea Term-I</t>
  </si>
  <si>
    <t>Cargo Ships</t>
  </si>
  <si>
    <t>Cruise Ships</t>
  </si>
  <si>
    <t>Tanker Ships</t>
  </si>
  <si>
    <t>Conteiner/Ro-Ro Ships</t>
  </si>
  <si>
    <t>Dry/Bulk Cargo Ships</t>
  </si>
  <si>
    <t>Elective Sea Term-II</t>
  </si>
  <si>
    <t>Zorunlu seçmeli 1. 6 aylık staj için dersler eklendi.</t>
  </si>
  <si>
    <t>Zorunlu seçmeli 2. 6 aylık staj için dersler eklendi.</t>
  </si>
  <si>
    <t>MT211</t>
  </si>
  <si>
    <t>MT212</t>
  </si>
  <si>
    <t>MT213</t>
  </si>
  <si>
    <t>MT214</t>
  </si>
  <si>
    <t>MT215</t>
  </si>
  <si>
    <t>MT321</t>
  </si>
  <si>
    <t>MT322</t>
  </si>
  <si>
    <t>MT323</t>
  </si>
  <si>
    <t>MT324</t>
  </si>
  <si>
    <t>MT325</t>
  </si>
  <si>
    <t>Zorunlu seçmeli ders olarak değiştirildi. Ders 12 aylık staj üzerinden kredilendirilmiş ve notlandırılmaktadır. 6+6 staj düzeninde ise, ilk 6 aylık staja da not verilebilmesi adına dersin kredi ağırlığı ikiye bölünmüştür. STCW dersleri önkoşul olarak eklendi.</t>
  </si>
  <si>
    <t xml:space="preserve"> Course Name</t>
  </si>
  <si>
    <t>MT216</t>
  </si>
  <si>
    <t>MT326</t>
  </si>
  <si>
    <t>Other Ship Types</t>
  </si>
  <si>
    <t>MF017</t>
  </si>
  <si>
    <t>Denizde emniyet ve güvenlik temel eğitimleri Haziran sonu Temmuz başı,  2. sınıf 1. dönem staja çıkacak öğrencilere Ağustos ayında staja çıkmasına olanak sağlayacak şekilde 4 hafta içerisinde 2. dönem bitişinde sıkıştırılmış olarak verilecektir. Teorik dersler ve uygulamalar planlanıp GAVKKESYne göre uygun olacak biçimde yapılacaktır. Öğrenciler eğitimleri bittiğinde sınavlara girecek, sınav notları ise 2. sınıf Güz Dönemi sonunda transkriptlerinde gözükecektir.
AKTS 1'den 2'ye çıkarıldı.</t>
  </si>
  <si>
    <t>Denizde emniyet ve güvenlik temel eğitimleri 2. sınıf Bahar dönemi sonu gibi 2  hafta içerisinde sıkıştırılmış olarak verilecektir. Teorik dersler ve uygulamalar planlanıp GAVKKESYne göre uygun olacak biçimde yapılacaktır. Öğrenciler eğitimleri bittiğinde sınavlara girecek, sınav notları ise 3. sınıf Güz Dönemi sonunda transkriptlerinde gözükecektir.
AKTS 1'den 2'ye çıkarıldı.</t>
  </si>
  <si>
    <t>Graduation Project</t>
  </si>
  <si>
    <t>SEA TERM - II (Elective)</t>
  </si>
  <si>
    <t>SEA TERM - I (Elective)</t>
  </si>
  <si>
    <t>Engineering Mathematics</t>
  </si>
  <si>
    <t>Prerequisite: 
To be at least at 7th semester and have completed 120 AKTS  
AKTS 6'dan 5'e düşürüldü. Dersin adı ve kodu değiştirildi.</t>
  </si>
  <si>
    <t xml:space="preserve">Zorunlu seçmeli ders olarak eklendi. 3. döneme 6 aylık staj eklendi. </t>
  </si>
  <si>
    <t xml:space="preserve">Chem114L ve Chem114 birleştirildi. </t>
  </si>
  <si>
    <t>Chemistry Lab</t>
  </si>
  <si>
    <t>Kimya ve Kimya Labı birleştirildi.</t>
  </si>
  <si>
    <t>Strait and Canal Passages</t>
  </si>
  <si>
    <t>DECK010</t>
  </si>
  <si>
    <t>Advanced Training for Oil Tanker Cargo Operations</t>
  </si>
  <si>
    <t>MF018</t>
  </si>
  <si>
    <t>MF019</t>
  </si>
  <si>
    <t>Advanced Training for Chemical Tanker Cargo Operations</t>
  </si>
  <si>
    <t>Advanced Training for LPG-LNG Tanker Cargo Operations</t>
  </si>
  <si>
    <t>Elective Department havuzuna eklendi.</t>
  </si>
  <si>
    <t>Ders saati 2+1 den 1+1'e düşürüldü. AKTS 'ten 2'ye düşürüldü.</t>
  </si>
  <si>
    <t xml:space="preserve"> Ön koşul MT125 yapıldı. AKTS 4'den 3'e düşürüldü.</t>
  </si>
  <si>
    <t>PHYS113</t>
  </si>
  <si>
    <t>MF112</t>
  </si>
  <si>
    <t>CHEM115</t>
  </si>
  <si>
    <t>TURC001*</t>
  </si>
  <si>
    <t>ATAC001*</t>
  </si>
  <si>
    <t>ATF001**</t>
  </si>
  <si>
    <t>TURC002*</t>
  </si>
  <si>
    <t>ATAC002*</t>
  </si>
  <si>
    <t>ATF002**</t>
  </si>
  <si>
    <t>PHYS123</t>
  </si>
  <si>
    <t>STCW218</t>
  </si>
  <si>
    <t>STCW219</t>
  </si>
  <si>
    <t>MATH215</t>
  </si>
  <si>
    <t>CARC001</t>
  </si>
  <si>
    <t>HFS001**</t>
  </si>
  <si>
    <t>HFS002**</t>
  </si>
  <si>
    <t>MATH311</t>
  </si>
  <si>
    <t>MF413</t>
  </si>
  <si>
    <t>HSS101</t>
  </si>
  <si>
    <t>HSS102</t>
  </si>
  <si>
    <t>HSS103</t>
  </si>
  <si>
    <t>HSS104</t>
  </si>
  <si>
    <t>HSS105</t>
  </si>
  <si>
    <t>HSS106</t>
  </si>
  <si>
    <t>HSS107</t>
  </si>
  <si>
    <t>HSS108</t>
  </si>
  <si>
    <t>HSS109</t>
  </si>
  <si>
    <t>FE001</t>
  </si>
  <si>
    <t>FE002</t>
  </si>
  <si>
    <t>FE003</t>
  </si>
  <si>
    <t>FE004</t>
  </si>
  <si>
    <t>FE005</t>
  </si>
  <si>
    <t>FE006</t>
  </si>
  <si>
    <t>FE007</t>
  </si>
  <si>
    <t>FE008</t>
  </si>
  <si>
    <t>FE009</t>
  </si>
  <si>
    <t>SEA TERM-I and SEA TERM-II excluded</t>
  </si>
  <si>
    <t>DECK101</t>
  </si>
  <si>
    <t>DECK102</t>
  </si>
  <si>
    <t>DECK103</t>
  </si>
  <si>
    <t>DECK104</t>
  </si>
  <si>
    <t>DECK105</t>
  </si>
  <si>
    <t>DECK106</t>
  </si>
  <si>
    <t>DECK107</t>
  </si>
  <si>
    <t>DECK108</t>
  </si>
  <si>
    <t>DECK109</t>
  </si>
  <si>
    <t>DECK110</t>
  </si>
  <si>
    <t>Kodu Değiştirilen Dersler</t>
  </si>
  <si>
    <t>TURC01</t>
  </si>
  <si>
    <t>ATF101</t>
  </si>
  <si>
    <t>STCW112</t>
  </si>
  <si>
    <t>STCW113</t>
  </si>
  <si>
    <t>STCW114</t>
  </si>
  <si>
    <t>STCW122</t>
  </si>
  <si>
    <t>STCW123</t>
  </si>
  <si>
    <t>STCW124</t>
  </si>
  <si>
    <t>HSS012</t>
  </si>
  <si>
    <t>HSS013</t>
  </si>
  <si>
    <t>HSS014</t>
  </si>
  <si>
    <t>HSS016</t>
  </si>
  <si>
    <t>HSS017</t>
  </si>
  <si>
    <t>HSS015</t>
  </si>
  <si>
    <t>HSS019</t>
  </si>
  <si>
    <t>MT</t>
  </si>
  <si>
    <t>MTME</t>
  </si>
  <si>
    <t>ATAC001
ATAC002</t>
  </si>
  <si>
    <t>TURC001*
TURC002*</t>
  </si>
  <si>
    <t>MT 420</t>
  </si>
  <si>
    <t>MT420</t>
  </si>
  <si>
    <t>ATAC001</t>
  </si>
  <si>
    <t>TURC002</t>
  </si>
  <si>
    <t>ATAC002</t>
  </si>
  <si>
    <t>Departmen seçmelisinden Faculty seçmelisine alındı.</t>
  </si>
  <si>
    <t>Önkoşul olarak MT221 eklendi.</t>
  </si>
  <si>
    <t>MT221 önkoşulu eklendi.</t>
  </si>
  <si>
    <t>MTME314</t>
  </si>
  <si>
    <t>Maritime Communications-II</t>
  </si>
  <si>
    <t>Digital Applications and Artificial Intelligence in Maritime</t>
  </si>
  <si>
    <t>MEF001</t>
  </si>
  <si>
    <t>MEF002</t>
  </si>
  <si>
    <t>MEF003</t>
  </si>
  <si>
    <t>MEF004</t>
  </si>
  <si>
    <t>MEF005</t>
  </si>
  <si>
    <t>MEF006</t>
  </si>
  <si>
    <t>MEF007</t>
  </si>
  <si>
    <t>MEF008</t>
  </si>
  <si>
    <t>MEF009</t>
  </si>
  <si>
    <t>MEF010</t>
  </si>
  <si>
    <t>MEF011</t>
  </si>
  <si>
    <t>MEF012</t>
  </si>
  <si>
    <t>MEF013</t>
  </si>
  <si>
    <t>MEF014</t>
  </si>
  <si>
    <t>MEF015</t>
  </si>
  <si>
    <t>MEF016</t>
  </si>
  <si>
    <t>MEF017</t>
  </si>
  <si>
    <t>MEF018</t>
  </si>
  <si>
    <t>MEF019</t>
  </si>
  <si>
    <t>MEF020</t>
  </si>
  <si>
    <r>
      <t>1. To get at least "</t>
    </r>
    <r>
      <rPr>
        <b/>
        <sz val="12"/>
        <rFont val="Times New Roman"/>
        <family val="1"/>
        <charset val="162"/>
      </rPr>
      <t>FD</t>
    </r>
    <r>
      <rPr>
        <sz val="12"/>
        <rFont val="Times New Roman"/>
        <family val="1"/>
        <charset val="162"/>
      </rPr>
      <t>" from MT111, MT112, MT113, MT121, MT122, MT123, MT124, MT125, MT222, MT223, MT224, MT225, MT226, MT227, MT311, MT314, MT315. To get at least "</t>
    </r>
    <r>
      <rPr>
        <b/>
        <sz val="12"/>
        <rFont val="Times New Roman"/>
        <family val="1"/>
        <charset val="162"/>
      </rPr>
      <t>DD</t>
    </r>
    <r>
      <rPr>
        <sz val="12"/>
        <rFont val="Times New Roman"/>
        <family val="1"/>
        <charset val="162"/>
      </rPr>
      <t>" from STCW214, STCW215, STCW216, STCW217, STCW218, STCW219, STCW312, STCW313.</t>
    </r>
  </si>
  <si>
    <r>
      <t>To get at least "</t>
    </r>
    <r>
      <rPr>
        <b/>
        <sz val="12"/>
        <rFont val="Times New Roman"/>
        <family val="1"/>
        <charset val="162"/>
      </rPr>
      <t>FD</t>
    </r>
    <r>
      <rPr>
        <sz val="12"/>
        <rFont val="Times New Roman"/>
        <family val="1"/>
        <charset val="162"/>
      </rPr>
      <t>" from MT111, MT112, MT113, , MT121, MT122, MT123, MT124, MT125. To get at least "</t>
    </r>
    <r>
      <rPr>
        <b/>
        <sz val="12"/>
        <rFont val="Times New Roman"/>
        <family val="1"/>
        <charset val="162"/>
      </rPr>
      <t>DD</t>
    </r>
    <r>
      <rPr>
        <sz val="12"/>
        <rFont val="Times New Roman"/>
        <family val="1"/>
        <charset val="162"/>
      </rPr>
      <t>" from STCW214, STCW215, STCW216, STCW217, STCW218, STCW219)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</si>
</sst>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0.0"/>
    <numFmt numFmtId="166" formatCode="_-* #,##0.0_-;\-* #,##0.0_-;_-* &quot;-&quot;??_-;_-@_-"/>
  </numFmts>
  <fonts count="27" x14ac:knownFonts="1">
    <font>
      <sz val="11"/>
      <color theme="1"/>
      <name val="Calibri"/>
      <family val="2"/>
      <charset val="162"/>
      <scheme val="minor"/>
    </font>
    <font>
      <b/>
      <sz val="12"/>
      <color theme="1"/>
      <name val="Times New Roman"/>
      <family val="1"/>
      <charset val="162"/>
    </font>
    <font>
      <sz val="12"/>
      <color theme="1"/>
      <name val="Times New Roman"/>
      <family val="1"/>
      <charset val="162"/>
    </font>
    <font>
      <sz val="12"/>
      <name val="Times New Roman"/>
      <family val="1"/>
      <charset val="162"/>
    </font>
    <font>
      <b/>
      <sz val="12"/>
      <color theme="1"/>
      <name val="Times New Roman"/>
      <family val="1"/>
    </font>
    <font>
      <sz val="12"/>
      <color indexed="8"/>
      <name val="Times New Roman"/>
      <family val="1"/>
      <charset val="162"/>
    </font>
    <font>
      <b/>
      <sz val="12"/>
      <name val="Times New Roman"/>
      <family val="1"/>
      <charset val="162"/>
    </font>
    <font>
      <sz val="11"/>
      <color theme="1"/>
      <name val="Calibri"/>
      <family val="2"/>
      <scheme val="minor"/>
    </font>
    <font>
      <sz val="12"/>
      <color theme="1"/>
      <name val="Times New Roman"/>
      <family val="1"/>
    </font>
    <font>
      <sz val="12"/>
      <name val="Times New Roman"/>
      <family val="1"/>
    </font>
    <font>
      <sz val="10"/>
      <color theme="1"/>
      <name val="Times New Roman"/>
      <family val="1"/>
    </font>
    <font>
      <sz val="16"/>
      <color theme="1"/>
      <name val="Calibri"/>
      <family val="2"/>
      <scheme val="minor"/>
    </font>
    <font>
      <sz val="12"/>
      <color theme="1"/>
      <name val="Calibri"/>
      <family val="2"/>
      <scheme val="minor"/>
    </font>
    <font>
      <b/>
      <sz val="11"/>
      <color theme="1"/>
      <name val="Calibri"/>
      <family val="2"/>
      <scheme val="minor"/>
    </font>
    <font>
      <b/>
      <sz val="16"/>
      <name val="Times New Roman"/>
      <family val="1"/>
      <charset val="162"/>
    </font>
    <font>
      <b/>
      <i/>
      <sz val="12"/>
      <name val="Times New Roman"/>
      <family val="1"/>
      <charset val="162"/>
    </font>
    <font>
      <sz val="16"/>
      <name val="Times New Roman"/>
      <family val="1"/>
      <charset val="162"/>
    </font>
    <font>
      <sz val="11"/>
      <name val="Times New Roman"/>
      <family val="1"/>
      <charset val="162"/>
    </font>
    <font>
      <sz val="11"/>
      <color theme="1"/>
      <name val="Calibri"/>
      <family val="2"/>
      <charset val="162"/>
      <scheme val="minor"/>
    </font>
    <font>
      <sz val="11"/>
      <color theme="1"/>
      <name val="Times New Roman"/>
      <family val="1"/>
    </font>
    <font>
      <sz val="11"/>
      <color theme="1"/>
      <name val="Times New Roman"/>
      <family val="1"/>
      <charset val="162"/>
    </font>
    <font>
      <b/>
      <u/>
      <sz val="12"/>
      <color theme="1"/>
      <name val="Calibri"/>
      <family val="2"/>
      <scheme val="minor"/>
    </font>
    <font>
      <u/>
      <sz val="12"/>
      <color theme="1"/>
      <name val="Calibri"/>
      <family val="2"/>
      <scheme val="minor"/>
    </font>
    <font>
      <sz val="12"/>
      <color theme="1"/>
      <name val="Calibri"/>
      <family val="2"/>
      <charset val="162"/>
      <scheme val="minor"/>
    </font>
    <font>
      <b/>
      <u/>
      <sz val="16"/>
      <color rgb="FF333333"/>
      <name val="Times New Roman"/>
      <family val="1"/>
    </font>
    <font>
      <b/>
      <u/>
      <sz val="12"/>
      <name val="Times New Roman"/>
      <family val="1"/>
    </font>
    <font>
      <b/>
      <sz val="12"/>
      <name val="Times New Roman"/>
      <family val="1"/>
    </font>
  </fonts>
  <fills count="1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00B0F0"/>
        <bgColor indexed="64"/>
      </patternFill>
    </fill>
    <fill>
      <patternFill patternType="solid">
        <fgColor theme="5" tint="0.59999389629810485"/>
        <bgColor indexed="64"/>
      </patternFill>
    </fill>
    <fill>
      <patternFill patternType="solid">
        <fgColor theme="9"/>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92D050"/>
        <bgColor indexed="64"/>
      </patternFill>
    </fill>
    <fill>
      <patternFill patternType="solid">
        <fgColor rgb="FFC4E6E4"/>
        <bgColor indexed="64"/>
      </patternFill>
    </fill>
    <fill>
      <patternFill patternType="solid">
        <fgColor rgb="FFFF40FF"/>
        <bgColor indexed="64"/>
      </patternFill>
    </fill>
  </fills>
  <borders count="20">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0" fontId="7" fillId="0" borderId="0"/>
    <xf numFmtId="43" fontId="18" fillId="0" borderId="0" applyFont="0" applyFill="0" applyBorder="0" applyAlignment="0" applyProtection="0"/>
    <xf numFmtId="0" fontId="18" fillId="0" borderId="0"/>
    <xf numFmtId="0" fontId="7" fillId="0" borderId="0"/>
  </cellStyleXfs>
  <cellXfs count="488">
    <xf numFmtId="0" fontId="0" fillId="0" borderId="0" xfId="0"/>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1" fillId="0" borderId="0" xfId="0" applyFont="1" applyAlignment="1">
      <alignment vertical="center" wrapText="1"/>
    </xf>
    <xf numFmtId="1" fontId="2" fillId="0" borderId="8" xfId="0" applyNumberFormat="1" applyFont="1" applyBorder="1" applyAlignment="1">
      <alignment horizontal="center" vertical="center" wrapText="1"/>
    </xf>
    <xf numFmtId="164" fontId="2" fillId="0" borderId="8" xfId="0" applyNumberFormat="1" applyFont="1" applyBorder="1" applyAlignment="1">
      <alignment horizontal="center" vertical="center" wrapText="1"/>
    </xf>
    <xf numFmtId="0" fontId="1" fillId="0" borderId="8" xfId="0" applyFont="1" applyBorder="1" applyAlignment="1">
      <alignment vertical="center" wrapText="1"/>
    </xf>
    <xf numFmtId="0" fontId="2" fillId="0" borderId="0" xfId="0" applyFont="1" applyAlignment="1">
      <alignment vertical="center" wrapText="1"/>
    </xf>
    <xf numFmtId="0" fontId="3" fillId="0" borderId="8" xfId="0" applyFont="1" applyBorder="1" applyAlignment="1">
      <alignment vertical="center" wrapText="1"/>
    </xf>
    <xf numFmtId="0" fontId="3" fillId="0" borderId="8" xfId="0" applyFont="1" applyBorder="1" applyAlignment="1">
      <alignment horizontal="center"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wrapText="1"/>
    </xf>
    <xf numFmtId="0" fontId="4"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8" xfId="0" applyFont="1" applyBorder="1" applyAlignment="1">
      <alignment vertical="center" wrapText="1"/>
    </xf>
    <xf numFmtId="0" fontId="3" fillId="0" borderId="0" xfId="0" applyFont="1" applyAlignment="1">
      <alignment vertical="top" wrapText="1"/>
    </xf>
    <xf numFmtId="0" fontId="3" fillId="0" borderId="8" xfId="0" applyFont="1" applyBorder="1" applyAlignment="1">
      <alignment horizontal="center" vertical="top" wrapText="1"/>
    </xf>
    <xf numFmtId="164" fontId="3" fillId="0" borderId="8" xfId="0" applyNumberFormat="1" applyFont="1" applyBorder="1" applyAlignment="1">
      <alignment horizontal="center" vertical="center" wrapText="1"/>
    </xf>
    <xf numFmtId="0" fontId="3" fillId="0" borderId="8" xfId="0" applyFont="1" applyBorder="1" applyAlignment="1">
      <alignment horizontal="center" vertical="center"/>
    </xf>
    <xf numFmtId="165" fontId="3" fillId="0" borderId="8" xfId="0" applyNumberFormat="1" applyFont="1" applyBorder="1" applyAlignment="1">
      <alignment horizontal="center" vertical="center" wrapText="1"/>
    </xf>
    <xf numFmtId="1" fontId="3" fillId="0" borderId="8" xfId="0" applyNumberFormat="1" applyFont="1" applyBorder="1" applyAlignment="1">
      <alignment horizontal="center" vertical="center"/>
    </xf>
    <xf numFmtId="164" fontId="3" fillId="0" borderId="8" xfId="0" applyNumberFormat="1" applyFont="1" applyBorder="1" applyAlignment="1">
      <alignment horizontal="center" vertical="center"/>
    </xf>
    <xf numFmtId="1" fontId="3" fillId="0" borderId="8" xfId="0" applyNumberFormat="1" applyFont="1" applyBorder="1" applyAlignment="1">
      <alignment horizontal="center" vertical="center" wrapText="1"/>
    </xf>
    <xf numFmtId="0" fontId="5" fillId="0" borderId="0" xfId="0" applyFont="1" applyAlignment="1">
      <alignment vertical="center" wrapText="1"/>
    </xf>
    <xf numFmtId="0" fontId="8" fillId="0" borderId="8" xfId="0" applyFont="1" applyBorder="1" applyAlignment="1">
      <alignment horizontal="center" vertical="center" wrapText="1"/>
    </xf>
    <xf numFmtId="0" fontId="4" fillId="0" borderId="8"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4" fillId="0" borderId="0" xfId="0" applyFont="1" applyAlignment="1">
      <alignment vertical="center" wrapText="1"/>
    </xf>
    <xf numFmtId="164"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6" fillId="0" borderId="8" xfId="0" applyFont="1" applyBorder="1" applyAlignment="1">
      <alignment horizontal="center" vertical="center" wrapText="1"/>
    </xf>
    <xf numFmtId="164" fontId="2" fillId="0" borderId="0" xfId="0" applyNumberFormat="1" applyFont="1" applyAlignment="1">
      <alignment horizontal="center" vertical="center"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horizontal="center" vertical="center" wrapText="1"/>
    </xf>
    <xf numFmtId="0" fontId="8" fillId="0" borderId="2" xfId="0" applyFont="1" applyBorder="1" applyAlignment="1">
      <alignment vertical="center" wrapText="1"/>
    </xf>
    <xf numFmtId="0" fontId="4" fillId="0" borderId="0" xfId="0" applyFont="1" applyAlignment="1">
      <alignment horizontal="center"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6" fillId="0" borderId="2" xfId="0" applyFont="1" applyBorder="1" applyAlignment="1">
      <alignment horizontal="center" vertical="center" wrapText="1"/>
    </xf>
    <xf numFmtId="0" fontId="8" fillId="3" borderId="8" xfId="0" applyFont="1" applyFill="1" applyBorder="1" applyAlignment="1">
      <alignment vertical="center" wrapText="1"/>
    </xf>
    <xf numFmtId="0" fontId="2" fillId="0" borderId="0" xfId="0" applyFont="1" applyAlignment="1">
      <alignment horizontal="left" vertical="center" wrapText="1"/>
    </xf>
    <xf numFmtId="0" fontId="8" fillId="0" borderId="0" xfId="0" applyFont="1" applyAlignment="1">
      <alignment horizontal="left" vertical="center" wrapText="1"/>
    </xf>
    <xf numFmtId="0" fontId="2" fillId="3" borderId="8" xfId="0" applyFont="1" applyFill="1" applyBorder="1" applyAlignment="1">
      <alignment horizontal="center" vertical="center" wrapText="1"/>
    </xf>
    <xf numFmtId="164" fontId="2" fillId="3" borderId="8" xfId="0" applyNumberFormat="1" applyFont="1" applyFill="1" applyBorder="1" applyAlignment="1">
      <alignment horizontal="center" vertical="center" wrapText="1"/>
    </xf>
    <xf numFmtId="0" fontId="11" fillId="0" borderId="0" xfId="1" applyFont="1"/>
    <xf numFmtId="0" fontId="12" fillId="0" borderId="0" xfId="1" applyFont="1"/>
    <xf numFmtId="0" fontId="3" fillId="0" borderId="0" xfId="0" applyFont="1" applyAlignment="1">
      <alignment horizontal="center" vertical="top" wrapText="1"/>
    </xf>
    <xf numFmtId="1" fontId="3" fillId="0" borderId="0" xfId="0" applyNumberFormat="1" applyFont="1" applyAlignment="1">
      <alignment horizontal="center" vertical="center"/>
    </xf>
    <xf numFmtId="0" fontId="4" fillId="2" borderId="8" xfId="0" applyFont="1" applyFill="1" applyBorder="1" applyAlignment="1">
      <alignment horizontal="center" vertical="center" wrapText="1"/>
    </xf>
    <xf numFmtId="0" fontId="4" fillId="2" borderId="13" xfId="0" applyFont="1" applyFill="1" applyBorder="1" applyAlignment="1">
      <alignment vertical="center" wrapText="1"/>
    </xf>
    <xf numFmtId="0" fontId="4" fillId="2" borderId="8" xfId="0" applyFont="1" applyFill="1" applyBorder="1" applyAlignment="1">
      <alignment vertical="center" wrapText="1"/>
    </xf>
    <xf numFmtId="0" fontId="3" fillId="0" borderId="0" xfId="0" applyFont="1" applyAlignment="1">
      <alignment vertical="center" wrapText="1"/>
    </xf>
    <xf numFmtId="165" fontId="2" fillId="0" borderId="0" xfId="0" applyNumberFormat="1" applyFont="1" applyAlignment="1">
      <alignment horizontal="center" vertical="center" wrapText="1"/>
    </xf>
    <xf numFmtId="0" fontId="3" fillId="0" borderId="0" xfId="0" applyFont="1" applyAlignment="1">
      <alignment horizontal="left" vertical="center" wrapText="1"/>
    </xf>
    <xf numFmtId="1" fontId="2" fillId="0" borderId="0" xfId="0" applyNumberFormat="1" applyFont="1" applyAlignment="1">
      <alignment horizontal="center" vertical="center" wrapText="1"/>
    </xf>
    <xf numFmtId="165" fontId="2" fillId="3" borderId="8" xfId="0" applyNumberFormat="1" applyFont="1" applyFill="1" applyBorder="1" applyAlignment="1">
      <alignment horizontal="center" vertical="center" wrapText="1"/>
    </xf>
    <xf numFmtId="0" fontId="2" fillId="12" borderId="8" xfId="0" applyFont="1" applyFill="1" applyBorder="1" applyAlignment="1">
      <alignment horizontal="center" vertical="center" wrapText="1"/>
    </xf>
    <xf numFmtId="0" fontId="2" fillId="3" borderId="12" xfId="0" applyFont="1" applyFill="1" applyBorder="1" applyAlignment="1">
      <alignment vertical="center" wrapText="1"/>
    </xf>
    <xf numFmtId="1" fontId="4" fillId="0" borderId="8" xfId="0" applyNumberFormat="1" applyFont="1" applyBorder="1" applyAlignment="1">
      <alignment horizontal="center" vertical="center" wrapText="1"/>
    </xf>
    <xf numFmtId="0" fontId="3" fillId="0" borderId="0" xfId="0" applyFont="1" applyAlignment="1">
      <alignment horizontal="center" vertical="center" wrapText="1"/>
    </xf>
    <xf numFmtId="3" fontId="3"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1" fontId="1" fillId="0" borderId="8" xfId="0" applyNumberFormat="1" applyFont="1" applyBorder="1" applyAlignment="1">
      <alignment horizontal="center" vertical="center" wrapText="1"/>
    </xf>
    <xf numFmtId="164" fontId="2" fillId="12" borderId="8" xfId="0" applyNumberFormat="1" applyFont="1" applyFill="1" applyBorder="1" applyAlignment="1">
      <alignment horizontal="center" vertical="center"/>
    </xf>
    <xf numFmtId="0" fontId="18" fillId="0" borderId="0" xfId="3"/>
    <xf numFmtId="0" fontId="3" fillId="0" borderId="0" xfId="4" applyFont="1" applyAlignment="1">
      <alignment horizontal="center" vertical="center" wrapText="1"/>
    </xf>
    <xf numFmtId="0" fontId="6" fillId="0" borderId="0" xfId="4" applyFont="1" applyAlignment="1">
      <alignment vertical="center" wrapText="1"/>
    </xf>
    <xf numFmtId="165" fontId="3" fillId="0" borderId="0" xfId="4" applyNumberFormat="1" applyFont="1" applyAlignment="1">
      <alignment horizontal="center" vertical="center" wrapText="1"/>
    </xf>
    <xf numFmtId="164" fontId="3" fillId="0" borderId="0" xfId="4" applyNumberFormat="1" applyFont="1" applyAlignment="1">
      <alignment horizontal="center" vertical="center" wrapText="1"/>
    </xf>
    <xf numFmtId="0" fontId="13" fillId="0" borderId="0" xfId="3" applyFont="1"/>
    <xf numFmtId="165" fontId="16" fillId="0" borderId="0" xfId="4" applyNumberFormat="1" applyFont="1" applyAlignment="1">
      <alignment horizontal="center" vertical="center" wrapText="1"/>
    </xf>
    <xf numFmtId="0" fontId="16" fillId="0" borderId="0" xfId="4" applyFont="1" applyAlignment="1">
      <alignment vertical="center" wrapText="1"/>
    </xf>
    <xf numFmtId="165" fontId="14" fillId="0" borderId="0" xfId="4" applyNumberFormat="1" applyFont="1" applyAlignment="1">
      <alignment horizontal="center" vertical="center" wrapText="1"/>
    </xf>
    <xf numFmtId="164" fontId="14" fillId="0" borderId="0" xfId="4" applyNumberFormat="1" applyFont="1" applyAlignment="1">
      <alignment horizontal="center" vertical="center" wrapText="1"/>
    </xf>
    <xf numFmtId="0" fontId="3" fillId="0" borderId="8" xfId="4" applyFont="1" applyBorder="1" applyAlignment="1">
      <alignment horizontal="center" vertical="center" wrapText="1"/>
    </xf>
    <xf numFmtId="0" fontId="6" fillId="0" borderId="8" xfId="4" applyFont="1" applyBorder="1" applyAlignment="1">
      <alignment vertical="center" wrapText="1"/>
    </xf>
    <xf numFmtId="0" fontId="23" fillId="0" borderId="0" xfId="3" applyFont="1"/>
    <xf numFmtId="0" fontId="3" fillId="4" borderId="8" xfId="4" applyFont="1" applyFill="1" applyBorder="1" applyAlignment="1">
      <alignment horizontal="center" vertical="center" wrapText="1"/>
    </xf>
    <xf numFmtId="0" fontId="6" fillId="4" borderId="8" xfId="4" applyFont="1" applyFill="1" applyBorder="1" applyAlignment="1">
      <alignment vertical="center" wrapText="1"/>
    </xf>
    <xf numFmtId="0" fontId="3" fillId="9" borderId="8" xfId="4" applyFont="1" applyFill="1" applyBorder="1" applyAlignment="1">
      <alignment horizontal="center" vertical="center" wrapText="1"/>
    </xf>
    <xf numFmtId="0" fontId="6" fillId="9" borderId="8" xfId="4" applyFont="1" applyFill="1" applyBorder="1" applyAlignment="1">
      <alignment vertical="center" wrapText="1"/>
    </xf>
    <xf numFmtId="165" fontId="3" fillId="10" borderId="8" xfId="4" applyNumberFormat="1" applyFont="1" applyFill="1" applyBorder="1" applyAlignment="1">
      <alignment horizontal="center" vertical="center" wrapText="1"/>
    </xf>
    <xf numFmtId="0" fontId="6" fillId="10" borderId="8" xfId="4" applyFont="1" applyFill="1" applyBorder="1" applyAlignment="1">
      <alignment vertical="center" wrapText="1"/>
    </xf>
    <xf numFmtId="165" fontId="3" fillId="4" borderId="8" xfId="4" applyNumberFormat="1" applyFont="1" applyFill="1" applyBorder="1" applyAlignment="1">
      <alignment horizontal="center" vertical="center" wrapText="1"/>
    </xf>
    <xf numFmtId="165" fontId="3" fillId="9" borderId="8" xfId="4" applyNumberFormat="1" applyFont="1" applyFill="1" applyBorder="1" applyAlignment="1">
      <alignment horizontal="center" vertical="center" wrapText="1"/>
    </xf>
    <xf numFmtId="164" fontId="3" fillId="10" borderId="8" xfId="4" applyNumberFormat="1" applyFont="1" applyFill="1" applyBorder="1" applyAlignment="1">
      <alignment horizontal="center" vertical="center" wrapText="1"/>
    </xf>
    <xf numFmtId="0" fontId="23" fillId="0" borderId="0" xfId="3" applyFont="1" applyAlignment="1">
      <alignment vertical="center"/>
    </xf>
    <xf numFmtId="164" fontId="3" fillId="4" borderId="8" xfId="4" applyNumberFormat="1" applyFont="1" applyFill="1" applyBorder="1" applyAlignment="1">
      <alignment horizontal="center" vertical="center" wrapText="1"/>
    </xf>
    <xf numFmtId="164" fontId="3" fillId="9" borderId="8" xfId="4" applyNumberFormat="1" applyFont="1" applyFill="1" applyBorder="1" applyAlignment="1">
      <alignment horizontal="center" vertical="center" wrapText="1"/>
    </xf>
    <xf numFmtId="0" fontId="18" fillId="0" borderId="0" xfId="3" applyAlignment="1">
      <alignment horizontal="center" vertical="center"/>
    </xf>
    <xf numFmtId="0" fontId="2" fillId="0" borderId="0" xfId="3" applyFont="1" applyAlignment="1">
      <alignment horizontal="center" vertical="center" wrapText="1"/>
    </xf>
    <xf numFmtId="0" fontId="3" fillId="0" borderId="0" xfId="3" applyFont="1" applyAlignment="1">
      <alignment vertical="center" wrapText="1"/>
    </xf>
    <xf numFmtId="0" fontId="2" fillId="0" borderId="0" xfId="3" applyFont="1" applyAlignment="1">
      <alignment vertical="center" wrapText="1"/>
    </xf>
    <xf numFmtId="1" fontId="3" fillId="0" borderId="0" xfId="3" applyNumberFormat="1" applyFont="1" applyAlignment="1">
      <alignment horizontal="center" vertical="top"/>
    </xf>
    <xf numFmtId="164" fontId="3" fillId="4" borderId="8" xfId="3" applyNumberFormat="1" applyFont="1" applyFill="1" applyBorder="1" applyAlignment="1">
      <alignment horizontal="center" vertical="top" wrapText="1"/>
    </xf>
    <xf numFmtId="0" fontId="3" fillId="4" borderId="8" xfId="3" applyFont="1" applyFill="1" applyBorder="1" applyAlignment="1">
      <alignment horizontal="center" vertical="top" wrapText="1"/>
    </xf>
    <xf numFmtId="0" fontId="3" fillId="4" borderId="8" xfId="3" applyFont="1" applyFill="1" applyBorder="1" applyAlignment="1">
      <alignment horizontal="left" vertical="top" wrapText="1"/>
    </xf>
    <xf numFmtId="3" fontId="3" fillId="4" borderId="8" xfId="3" applyNumberFormat="1" applyFont="1" applyFill="1" applyBorder="1" applyAlignment="1">
      <alignment horizontal="center" vertical="top" wrapText="1"/>
    </xf>
    <xf numFmtId="0" fontId="3" fillId="4" borderId="8" xfId="3" applyFont="1" applyFill="1" applyBorder="1" applyAlignment="1">
      <alignment horizontal="left" vertical="top"/>
    </xf>
    <xf numFmtId="0" fontId="3" fillId="0" borderId="0" xfId="3" applyFont="1" applyAlignment="1">
      <alignment horizontal="center" vertical="top" wrapText="1"/>
    </xf>
    <xf numFmtId="164" fontId="2" fillId="4" borderId="8" xfId="1" applyNumberFormat="1" applyFont="1" applyFill="1" applyBorder="1" applyAlignment="1">
      <alignment horizontal="center" vertical="center" wrapText="1"/>
    </xf>
    <xf numFmtId="165" fontId="2" fillId="4" borderId="8" xfId="1" applyNumberFormat="1" applyFont="1" applyFill="1" applyBorder="1" applyAlignment="1">
      <alignment horizontal="center" vertical="center" wrapText="1"/>
    </xf>
    <xf numFmtId="0" fontId="2" fillId="4" borderId="8" xfId="1" applyFont="1" applyFill="1" applyBorder="1" applyAlignment="1">
      <alignment horizontal="center" vertical="center" wrapText="1"/>
    </xf>
    <xf numFmtId="0" fontId="8" fillId="4" borderId="8" xfId="1" applyFont="1" applyFill="1" applyBorder="1" applyAlignment="1">
      <alignment vertical="center" wrapText="1"/>
    </xf>
    <xf numFmtId="0" fontId="2" fillId="4" borderId="8" xfId="1" applyFont="1" applyFill="1" applyBorder="1" applyAlignment="1">
      <alignment vertical="center" wrapText="1"/>
    </xf>
    <xf numFmtId="164" fontId="8" fillId="4" borderId="8" xfId="3" applyNumberFormat="1" applyFont="1" applyFill="1" applyBorder="1" applyAlignment="1">
      <alignment horizontal="center" vertical="center" wrapText="1"/>
    </xf>
    <xf numFmtId="1" fontId="8" fillId="4" borderId="8" xfId="3" applyNumberFormat="1" applyFont="1" applyFill="1" applyBorder="1" applyAlignment="1">
      <alignment horizontal="center" vertical="center" wrapText="1"/>
    </xf>
    <xf numFmtId="0" fontId="8" fillId="4" borderId="8" xfId="3" applyFont="1" applyFill="1" applyBorder="1" applyAlignment="1">
      <alignment vertical="center" wrapText="1"/>
    </xf>
    <xf numFmtId="0" fontId="18" fillId="0" borderId="0" xfId="3" applyAlignment="1">
      <alignment horizontal="left" vertical="center"/>
    </xf>
    <xf numFmtId="164" fontId="2" fillId="0" borderId="0" xfId="3" applyNumberFormat="1" applyFont="1" applyAlignment="1">
      <alignment horizontal="center" vertical="center" wrapText="1"/>
    </xf>
    <xf numFmtId="164" fontId="2" fillId="4" borderId="8" xfId="3" applyNumberFormat="1" applyFont="1" applyFill="1" applyBorder="1" applyAlignment="1">
      <alignment horizontal="center" vertical="center" wrapText="1"/>
    </xf>
    <xf numFmtId="0" fontId="2" fillId="4" borderId="8" xfId="3" applyFont="1" applyFill="1" applyBorder="1" applyAlignment="1">
      <alignment horizontal="center" vertical="center" wrapText="1"/>
    </xf>
    <xf numFmtId="0" fontId="3" fillId="4" borderId="8" xfId="3" applyFont="1" applyFill="1" applyBorder="1" applyAlignment="1">
      <alignment vertical="center" wrapText="1"/>
    </xf>
    <xf numFmtId="0" fontId="2" fillId="4" borderId="8" xfId="3" applyFont="1" applyFill="1" applyBorder="1" applyAlignment="1">
      <alignment vertical="center" wrapText="1"/>
    </xf>
    <xf numFmtId="165" fontId="2" fillId="4" borderId="8" xfId="3" applyNumberFormat="1" applyFont="1" applyFill="1" applyBorder="1" applyAlignment="1">
      <alignment horizontal="center" vertical="center" wrapText="1"/>
    </xf>
    <xf numFmtId="0" fontId="3" fillId="4" borderId="8" xfId="3" applyFont="1" applyFill="1" applyBorder="1" applyAlignment="1">
      <alignment horizontal="left" vertical="center" wrapText="1"/>
    </xf>
    <xf numFmtId="0" fontId="3" fillId="4" borderId="8" xfId="3" applyFont="1" applyFill="1" applyBorder="1" applyAlignment="1">
      <alignment horizontal="left" vertical="center"/>
    </xf>
    <xf numFmtId="0" fontId="2" fillId="4" borderId="8" xfId="3" applyFont="1" applyFill="1" applyBorder="1" applyAlignment="1">
      <alignment horizontal="left" vertical="center" wrapText="1"/>
    </xf>
    <xf numFmtId="164" fontId="3" fillId="4" borderId="8" xfId="3" applyNumberFormat="1" applyFont="1" applyFill="1" applyBorder="1" applyAlignment="1">
      <alignment horizontal="center" vertical="center" wrapText="1"/>
    </xf>
    <xf numFmtId="165" fontId="3" fillId="4" borderId="8" xfId="3" applyNumberFormat="1" applyFont="1" applyFill="1" applyBorder="1" applyAlignment="1">
      <alignment horizontal="center" vertical="center" wrapText="1"/>
    </xf>
    <xf numFmtId="0" fontId="3" fillId="4" borderId="8" xfId="3" applyFont="1" applyFill="1" applyBorder="1" applyAlignment="1">
      <alignment horizontal="center" vertical="center" wrapText="1"/>
    </xf>
    <xf numFmtId="0" fontId="8" fillId="0" borderId="0" xfId="3" applyFont="1"/>
    <xf numFmtId="164" fontId="2" fillId="0" borderId="8" xfId="3" applyNumberFormat="1" applyFont="1" applyBorder="1" applyAlignment="1">
      <alignment horizontal="center" vertical="center" wrapText="1"/>
    </xf>
    <xf numFmtId="0" fontId="2" fillId="0" borderId="8" xfId="3" applyFont="1" applyBorder="1" applyAlignment="1">
      <alignment horizontal="center" vertical="center" wrapText="1"/>
    </xf>
    <xf numFmtId="0" fontId="2" fillId="0" borderId="8" xfId="3" applyFont="1" applyBorder="1" applyAlignment="1">
      <alignment vertical="center" wrapText="1"/>
    </xf>
    <xf numFmtId="164" fontId="8" fillId="0" borderId="8" xfId="3" applyNumberFormat="1" applyFont="1" applyBorder="1" applyAlignment="1">
      <alignment horizontal="center"/>
    </xf>
    <xf numFmtId="0" fontId="8" fillId="0" borderId="8" xfId="3" applyFont="1" applyBorder="1" applyAlignment="1">
      <alignment horizontal="center"/>
    </xf>
    <xf numFmtId="0" fontId="8" fillId="0" borderId="8" xfId="3" applyFont="1" applyBorder="1"/>
    <xf numFmtId="164" fontId="8" fillId="0" borderId="8" xfId="3" applyNumberFormat="1" applyFont="1" applyBorder="1" applyAlignment="1">
      <alignment horizontal="center" vertical="center"/>
    </xf>
    <xf numFmtId="0" fontId="8" fillId="0" borderId="8" xfId="3" applyFont="1" applyBorder="1" applyAlignment="1">
      <alignment horizontal="center" vertical="center"/>
    </xf>
    <xf numFmtId="0" fontId="8" fillId="0" borderId="8" xfId="3" applyFont="1" applyBorder="1" applyAlignment="1">
      <alignment horizontal="left" vertical="center" wrapText="1"/>
    </xf>
    <xf numFmtId="0" fontId="8" fillId="0" borderId="8" xfId="4" applyFont="1" applyBorder="1" applyAlignment="1">
      <alignment horizontal="left" vertical="center"/>
    </xf>
    <xf numFmtId="164" fontId="8" fillId="0" borderId="8" xfId="3" applyNumberFormat="1" applyFont="1" applyBorder="1" applyAlignment="1">
      <alignment horizontal="center" vertical="center" wrapText="1"/>
    </xf>
    <xf numFmtId="0" fontId="8" fillId="0" borderId="8" xfId="3" applyFont="1" applyBorder="1" applyAlignment="1">
      <alignment horizontal="center" vertical="center" wrapText="1"/>
    </xf>
    <xf numFmtId="0" fontId="4" fillId="0" borderId="0" xfId="3" applyFont="1"/>
    <xf numFmtId="0" fontId="8" fillId="0" borderId="0" xfId="3" applyFont="1" applyAlignment="1">
      <alignment horizontal="center"/>
    </xf>
    <xf numFmtId="0" fontId="8" fillId="0" borderId="0" xfId="3" applyFont="1" applyAlignment="1">
      <alignment horizontal="center" vertical="center" wrapText="1"/>
    </xf>
    <xf numFmtId="0" fontId="8" fillId="0" borderId="0" xfId="3" applyFont="1" applyAlignment="1">
      <alignment horizontal="center" vertical="center"/>
    </xf>
    <xf numFmtId="0" fontId="8" fillId="0" borderId="0" xfId="3" applyFont="1" applyAlignment="1">
      <alignment horizontal="left" vertical="center" wrapText="1"/>
    </xf>
    <xf numFmtId="0" fontId="8" fillId="0" borderId="8" xfId="3" applyFont="1" applyBorder="1" applyAlignment="1">
      <alignment horizontal="left" vertical="center"/>
    </xf>
    <xf numFmtId="165" fontId="8" fillId="0" borderId="8" xfId="3" applyNumberFormat="1" applyFont="1" applyBorder="1" applyAlignment="1">
      <alignment horizontal="center" vertical="center" wrapText="1"/>
    </xf>
    <xf numFmtId="0" fontId="8" fillId="0" borderId="8" xfId="3" applyFont="1" applyBorder="1" applyAlignment="1">
      <alignment vertical="center" wrapText="1"/>
    </xf>
    <xf numFmtId="164" fontId="8" fillId="0" borderId="10" xfId="3" applyNumberFormat="1" applyFont="1" applyBorder="1" applyAlignment="1">
      <alignment horizontal="center" vertical="center" wrapText="1"/>
    </xf>
    <xf numFmtId="165" fontId="8" fillId="0" borderId="10" xfId="3" applyNumberFormat="1" applyFont="1" applyBorder="1" applyAlignment="1">
      <alignment horizontal="center" vertical="center" wrapText="1"/>
    </xf>
    <xf numFmtId="0" fontId="8" fillId="0" borderId="10" xfId="3" applyFont="1" applyBorder="1" applyAlignment="1">
      <alignment horizontal="center" vertical="center" wrapText="1"/>
    </xf>
    <xf numFmtId="0" fontId="8" fillId="0" borderId="10" xfId="3" applyFont="1" applyBorder="1" applyAlignment="1">
      <alignment vertical="center" wrapText="1"/>
    </xf>
    <xf numFmtId="0" fontId="8" fillId="0" borderId="19" xfId="3" applyFont="1" applyBorder="1" applyAlignment="1">
      <alignment vertical="center" wrapText="1"/>
    </xf>
    <xf numFmtId="164" fontId="8" fillId="0" borderId="10" xfId="3" applyNumberFormat="1" applyFont="1" applyBorder="1" applyAlignment="1">
      <alignment horizontal="center" vertical="center"/>
    </xf>
    <xf numFmtId="0" fontId="8" fillId="0" borderId="10" xfId="3" applyFont="1" applyBorder="1" applyAlignment="1">
      <alignment horizontal="center" vertical="center"/>
    </xf>
    <xf numFmtId="0" fontId="8" fillId="0" borderId="10" xfId="4" applyFont="1" applyBorder="1" applyAlignment="1">
      <alignment horizontal="left" vertical="center"/>
    </xf>
    <xf numFmtId="0" fontId="8" fillId="0" borderId="19" xfId="4" applyFont="1" applyBorder="1" applyAlignment="1">
      <alignment horizontal="left" vertical="center"/>
    </xf>
    <xf numFmtId="0" fontId="8" fillId="0" borderId="7" xfId="3" applyFont="1" applyBorder="1" applyAlignment="1">
      <alignment vertical="center" wrapText="1"/>
    </xf>
    <xf numFmtId="1" fontId="8" fillId="0" borderId="8" xfId="3" applyNumberFormat="1" applyFont="1" applyBorder="1" applyAlignment="1">
      <alignment horizontal="center" vertical="center"/>
    </xf>
    <xf numFmtId="0" fontId="8" fillId="0" borderId="0" xfId="3" applyFont="1" applyAlignment="1">
      <alignment vertical="center" wrapText="1"/>
    </xf>
    <xf numFmtId="0" fontId="2" fillId="0" borderId="8" xfId="3" applyFont="1" applyBorder="1" applyAlignment="1">
      <alignment horizontal="left" vertical="top" wrapText="1"/>
    </xf>
    <xf numFmtId="0" fontId="18" fillId="0" borderId="0" xfId="3" applyAlignment="1">
      <alignment vertical="center"/>
    </xf>
    <xf numFmtId="0" fontId="4" fillId="13" borderId="8" xfId="3" applyFont="1" applyFill="1" applyBorder="1" applyAlignment="1">
      <alignment horizontal="center" vertical="center" wrapText="1"/>
    </xf>
    <xf numFmtId="0" fontId="4" fillId="13" borderId="8" xfId="3" applyFont="1" applyFill="1" applyBorder="1" applyAlignment="1">
      <alignment horizontal="center" vertical="center"/>
    </xf>
    <xf numFmtId="0" fontId="4" fillId="6" borderId="8" xfId="3" applyFont="1" applyFill="1" applyBorder="1" applyAlignment="1">
      <alignment horizontal="center" vertical="center"/>
    </xf>
    <xf numFmtId="0" fontId="4" fillId="6" borderId="8" xfId="3" applyFont="1" applyFill="1" applyBorder="1" applyAlignment="1">
      <alignment horizontal="left" vertical="center"/>
    </xf>
    <xf numFmtId="0" fontId="8" fillId="4" borderId="8" xfId="0" applyFont="1" applyFill="1" applyBorder="1" applyAlignment="1">
      <alignment vertical="center" wrapText="1"/>
    </xf>
    <xf numFmtId="0" fontId="8" fillId="4" borderId="7" xfId="0" applyFont="1" applyFill="1" applyBorder="1" applyAlignment="1">
      <alignment vertical="center" wrapText="1"/>
    </xf>
    <xf numFmtId="1" fontId="8" fillId="4" borderId="8" xfId="0" applyNumberFormat="1" applyFont="1" applyFill="1" applyBorder="1" applyAlignment="1">
      <alignment horizontal="center" vertical="center" wrapText="1"/>
    </xf>
    <xf numFmtId="164" fontId="8" fillId="4" borderId="8" xfId="0" applyNumberFormat="1" applyFont="1" applyFill="1" applyBorder="1" applyAlignment="1">
      <alignment horizontal="center" vertical="center" wrapText="1"/>
    </xf>
    <xf numFmtId="0" fontId="2" fillId="0" borderId="0" xfId="3" applyFont="1" applyAlignment="1">
      <alignment horizontal="left" vertical="center" wrapText="1"/>
    </xf>
    <xf numFmtId="0" fontId="8" fillId="0" borderId="9" xfId="4" applyFont="1" applyBorder="1" applyAlignment="1">
      <alignment horizontal="left" vertical="center"/>
    </xf>
    <xf numFmtId="0" fontId="8" fillId="0" borderId="9" xfId="3" applyFont="1" applyBorder="1" applyAlignment="1">
      <alignment horizontal="left" vertical="center" wrapText="1"/>
    </xf>
    <xf numFmtId="164" fontId="8" fillId="0" borderId="9" xfId="3" applyNumberFormat="1" applyFont="1" applyBorder="1" applyAlignment="1">
      <alignment horizontal="center" vertical="center"/>
    </xf>
    <xf numFmtId="0" fontId="8" fillId="0" borderId="9" xfId="3" applyFont="1" applyBorder="1" applyAlignment="1">
      <alignment horizontal="center" vertical="center"/>
    </xf>
    <xf numFmtId="0" fontId="8" fillId="0" borderId="10" xfId="3" applyFont="1" applyBorder="1" applyAlignment="1">
      <alignment horizontal="left" vertical="center" wrapText="1"/>
    </xf>
    <xf numFmtId="0" fontId="2" fillId="0" borderId="9" xfId="3" applyFont="1" applyBorder="1" applyAlignment="1">
      <alignment vertical="center" wrapText="1"/>
    </xf>
    <xf numFmtId="0" fontId="2" fillId="0" borderId="9" xfId="3" applyFont="1" applyBorder="1" applyAlignment="1">
      <alignment horizontal="center" vertical="center" wrapText="1"/>
    </xf>
    <xf numFmtId="164" fontId="2" fillId="0" borderId="9" xfId="3" applyNumberFormat="1" applyFont="1" applyBorder="1" applyAlignment="1">
      <alignment horizontal="center" vertical="center" wrapText="1"/>
    </xf>
    <xf numFmtId="0" fontId="2" fillId="4" borderId="8" xfId="0" applyFont="1" applyFill="1" applyBorder="1" applyAlignment="1">
      <alignment horizontal="center" vertical="center" wrapText="1"/>
    </xf>
    <xf numFmtId="0" fontId="2" fillId="4" borderId="8" xfId="0" applyFont="1" applyFill="1" applyBorder="1" applyAlignment="1">
      <alignment vertical="center" wrapText="1"/>
    </xf>
    <xf numFmtId="1" fontId="2" fillId="4" borderId="8" xfId="0" applyNumberFormat="1" applyFont="1" applyFill="1" applyBorder="1" applyAlignment="1">
      <alignment horizontal="center" vertical="center"/>
    </xf>
    <xf numFmtId="164" fontId="2" fillId="4" borderId="8" xfId="0" applyNumberFormat="1" applyFont="1" applyFill="1" applyBorder="1" applyAlignment="1">
      <alignment horizontal="center" vertical="center"/>
    </xf>
    <xf numFmtId="0" fontId="2" fillId="4" borderId="8" xfId="0" applyFont="1" applyFill="1" applyBorder="1" applyAlignment="1">
      <alignment horizontal="left" vertical="center" wrapText="1"/>
    </xf>
    <xf numFmtId="0" fontId="2" fillId="0" borderId="2" xfId="3" applyFont="1" applyBorder="1" applyAlignment="1">
      <alignment vertical="center" wrapText="1"/>
    </xf>
    <xf numFmtId="164" fontId="2" fillId="4" borderId="8" xfId="0" applyNumberFormat="1" applyFont="1" applyFill="1" applyBorder="1" applyAlignment="1">
      <alignment horizontal="center" vertical="center" wrapText="1"/>
    </xf>
    <xf numFmtId="0" fontId="3" fillId="4" borderId="8" xfId="1" applyFont="1" applyFill="1" applyBorder="1" applyAlignment="1">
      <alignment horizontal="left" vertical="center" wrapText="1"/>
    </xf>
    <xf numFmtId="0" fontId="3" fillId="4" borderId="8" xfId="1" applyFont="1" applyFill="1" applyBorder="1" applyAlignment="1">
      <alignment horizontal="center" vertical="center" wrapText="1"/>
    </xf>
    <xf numFmtId="3" fontId="3" fillId="4" borderId="8" xfId="1" applyNumberFormat="1" applyFont="1" applyFill="1" applyBorder="1" applyAlignment="1">
      <alignment horizontal="center" vertical="center" wrapText="1"/>
    </xf>
    <xf numFmtId="164" fontId="3" fillId="4" borderId="8" xfId="1" applyNumberFormat="1" applyFont="1" applyFill="1" applyBorder="1" applyAlignment="1">
      <alignment horizontal="center" vertical="center" wrapText="1"/>
    </xf>
    <xf numFmtId="0" fontId="3" fillId="4" borderId="8" xfId="0" applyFont="1" applyFill="1" applyBorder="1" applyAlignment="1">
      <alignment horizontal="left" vertical="center" wrapText="1"/>
    </xf>
    <xf numFmtId="0" fontId="3" fillId="4" borderId="8" xfId="0" applyFont="1" applyFill="1" applyBorder="1" applyAlignment="1">
      <alignment horizontal="center" vertical="center" wrapText="1"/>
    </xf>
    <xf numFmtId="3" fontId="3" fillId="4" borderId="8" xfId="0" applyNumberFormat="1" applyFont="1" applyFill="1" applyBorder="1" applyAlignment="1">
      <alignment horizontal="center" vertical="center" wrapText="1"/>
    </xf>
    <xf numFmtId="164" fontId="3" fillId="4" borderId="8" xfId="0" applyNumberFormat="1" applyFont="1" applyFill="1" applyBorder="1" applyAlignment="1">
      <alignment horizontal="center" vertical="center" wrapText="1"/>
    </xf>
    <xf numFmtId="0" fontId="3" fillId="4" borderId="8" xfId="0" applyFont="1" applyFill="1" applyBorder="1" applyAlignment="1">
      <alignment horizontal="left" vertical="top" wrapText="1"/>
    </xf>
    <xf numFmtId="0" fontId="24" fillId="0" borderId="0" xfId="1" applyFont="1" applyAlignment="1">
      <alignment vertical="center"/>
    </xf>
    <xf numFmtId="0" fontId="18" fillId="0" borderId="0" xfId="3" applyAlignment="1">
      <alignment horizontal="left" vertical="center" wrapText="1"/>
    </xf>
    <xf numFmtId="0" fontId="3" fillId="0" borderId="0" xfId="3" applyFont="1" applyAlignment="1">
      <alignment horizontal="left" vertical="top" wrapText="1"/>
    </xf>
    <xf numFmtId="164" fontId="3" fillId="0" borderId="0" xfId="3" applyNumberFormat="1" applyFont="1" applyAlignment="1">
      <alignment horizontal="center" vertical="top" wrapText="1"/>
    </xf>
    <xf numFmtId="0" fontId="8" fillId="0" borderId="12" xfId="3" applyFont="1" applyBorder="1" applyAlignment="1">
      <alignment vertical="top" wrapText="1"/>
    </xf>
    <xf numFmtId="0" fontId="8" fillId="0" borderId="8" xfId="3" applyFont="1" applyBorder="1" applyAlignment="1">
      <alignment vertical="top" wrapText="1"/>
    </xf>
    <xf numFmtId="0" fontId="8" fillId="0" borderId="8" xfId="3" applyFont="1" applyBorder="1" applyAlignment="1">
      <alignment horizontal="center" vertical="top" wrapText="1"/>
    </xf>
    <xf numFmtId="2" fontId="8" fillId="0" borderId="8" xfId="3" applyNumberFormat="1" applyFont="1" applyBorder="1" applyAlignment="1">
      <alignment horizontal="center" vertical="top" wrapText="1"/>
    </xf>
    <xf numFmtId="164" fontId="8" fillId="0" borderId="8" xfId="3" applyNumberFormat="1" applyFont="1" applyBorder="1" applyAlignment="1">
      <alignment horizontal="center" vertical="top" wrapText="1"/>
    </xf>
    <xf numFmtId="0" fontId="8" fillId="3" borderId="8" xfId="3" applyFont="1" applyFill="1" applyBorder="1" applyAlignment="1">
      <alignment vertical="top" wrapText="1"/>
    </xf>
    <xf numFmtId="0" fontId="8" fillId="3" borderId="8" xfId="3" applyFont="1" applyFill="1" applyBorder="1" applyAlignment="1">
      <alignment horizontal="center" vertical="top" wrapText="1"/>
    </xf>
    <xf numFmtId="164" fontId="8" fillId="3" borderId="8" xfId="3" applyNumberFormat="1" applyFont="1" applyFill="1" applyBorder="1" applyAlignment="1">
      <alignment horizontal="center" vertical="top" wrapText="1"/>
    </xf>
    <xf numFmtId="165" fontId="8" fillId="0" borderId="8" xfId="3" applyNumberFormat="1" applyFont="1" applyBorder="1" applyAlignment="1">
      <alignment horizontal="center" vertical="top" wrapText="1"/>
    </xf>
    <xf numFmtId="165" fontId="8" fillId="3" borderId="8" xfId="3" applyNumberFormat="1" applyFont="1" applyFill="1" applyBorder="1" applyAlignment="1">
      <alignment horizontal="center" vertical="top" wrapText="1"/>
    </xf>
    <xf numFmtId="0" fontId="9" fillId="0" borderId="8" xfId="4" applyFont="1" applyBorder="1" applyAlignment="1">
      <alignment horizontal="left" vertical="top" wrapText="1"/>
    </xf>
    <xf numFmtId="0" fontId="9" fillId="0" borderId="8" xfId="4" applyFont="1" applyBorder="1" applyAlignment="1">
      <alignment vertical="top" wrapText="1"/>
    </xf>
    <xf numFmtId="0" fontId="9" fillId="0" borderId="8" xfId="4" applyFont="1" applyBorder="1" applyAlignment="1">
      <alignment horizontal="center" vertical="top" wrapText="1"/>
    </xf>
    <xf numFmtId="165" fontId="9" fillId="0" borderId="8" xfId="4" applyNumberFormat="1" applyFont="1" applyBorder="1" applyAlignment="1">
      <alignment horizontal="center" vertical="top" wrapText="1"/>
    </xf>
    <xf numFmtId="164" fontId="9" fillId="0" borderId="8" xfId="4" applyNumberFormat="1" applyFont="1" applyBorder="1" applyAlignment="1">
      <alignment horizontal="center" vertical="top" wrapText="1"/>
    </xf>
    <xf numFmtId="0" fontId="9" fillId="0" borderId="0" xfId="4" applyFont="1" applyAlignment="1">
      <alignment horizontal="left" vertical="top" wrapText="1"/>
    </xf>
    <xf numFmtId="0" fontId="9" fillId="0" borderId="0" xfId="4" applyFont="1" applyAlignment="1">
      <alignment vertical="top" wrapText="1"/>
    </xf>
    <xf numFmtId="0" fontId="9" fillId="0" borderId="0" xfId="4" applyFont="1" applyAlignment="1">
      <alignment horizontal="center" vertical="top" wrapText="1"/>
    </xf>
    <xf numFmtId="0" fontId="8" fillId="0" borderId="0" xfId="3" applyFont="1" applyAlignment="1">
      <alignment vertical="top"/>
    </xf>
    <xf numFmtId="0" fontId="8" fillId="0" borderId="0" xfId="3" applyFont="1" applyAlignment="1">
      <alignment horizontal="left" vertical="top"/>
    </xf>
    <xf numFmtId="164" fontId="8" fillId="0" borderId="0" xfId="3" applyNumberFormat="1" applyFont="1" applyAlignment="1">
      <alignment vertical="top"/>
    </xf>
    <xf numFmtId="0" fontId="19" fillId="0" borderId="0" xfId="3" applyFont="1" applyAlignment="1">
      <alignment horizontal="left" vertical="top"/>
    </xf>
    <xf numFmtId="0" fontId="8" fillId="0" borderId="17" xfId="3" applyFont="1" applyBorder="1" applyAlignment="1">
      <alignment horizontal="center" vertical="top"/>
    </xf>
    <xf numFmtId="0" fontId="19" fillId="0" borderId="8" xfId="3" applyFont="1" applyBorder="1" applyAlignment="1">
      <alignment vertical="top"/>
    </xf>
    <xf numFmtId="0" fontId="8" fillId="3" borderId="8" xfId="3" applyFont="1" applyFill="1" applyBorder="1" applyAlignment="1">
      <alignment horizontal="left" vertical="top" wrapText="1"/>
    </xf>
    <xf numFmtId="0" fontId="8" fillId="3" borderId="7" xfId="3" applyFont="1" applyFill="1" applyBorder="1" applyAlignment="1">
      <alignment vertical="top" wrapText="1"/>
    </xf>
    <xf numFmtId="0" fontId="19" fillId="0" borderId="8" xfId="3" applyFont="1" applyBorder="1" applyAlignment="1">
      <alignment horizontal="left" vertical="top" wrapText="1"/>
    </xf>
    <xf numFmtId="0" fontId="19" fillId="0" borderId="0" xfId="3" applyFont="1" applyAlignment="1">
      <alignment vertical="top"/>
    </xf>
    <xf numFmtId="0" fontId="8" fillId="0" borderId="8" xfId="3" applyFont="1" applyBorder="1" applyAlignment="1">
      <alignment vertical="top"/>
    </xf>
    <xf numFmtId="0" fontId="8" fillId="0" borderId="8" xfId="3" applyFont="1" applyBorder="1" applyAlignment="1">
      <alignment horizontal="center" vertical="top"/>
    </xf>
    <xf numFmtId="164" fontId="8" fillId="0" borderId="8" xfId="3" applyNumberFormat="1" applyFont="1" applyBorder="1" applyAlignment="1">
      <alignment horizontal="center" vertical="top"/>
    </xf>
    <xf numFmtId="0" fontId="8" fillId="0" borderId="8" xfId="3" applyFont="1" applyBorder="1" applyAlignment="1">
      <alignment horizontal="left" vertical="top"/>
    </xf>
    <xf numFmtId="0" fontId="8" fillId="3" borderId="8" xfId="3" applyFont="1" applyFill="1" applyBorder="1" applyAlignment="1">
      <alignment horizontal="left" vertical="top"/>
    </xf>
    <xf numFmtId="1" fontId="8" fillId="3" borderId="8" xfId="3" applyNumberFormat="1" applyFont="1" applyFill="1" applyBorder="1" applyAlignment="1">
      <alignment horizontal="center" vertical="top"/>
    </xf>
    <xf numFmtId="164" fontId="8" fillId="3" borderId="8" xfId="3" applyNumberFormat="1" applyFont="1" applyFill="1" applyBorder="1" applyAlignment="1">
      <alignment horizontal="center" vertical="top"/>
    </xf>
    <xf numFmtId="0" fontId="19" fillId="3" borderId="8" xfId="3" applyFont="1" applyFill="1" applyBorder="1" applyAlignment="1">
      <alignment horizontal="left" vertical="top"/>
    </xf>
    <xf numFmtId="0" fontId="8" fillId="3" borderId="8" xfId="3" applyFont="1" applyFill="1" applyBorder="1" applyAlignment="1">
      <alignment horizontal="center" vertical="top"/>
    </xf>
    <xf numFmtId="0" fontId="18" fillId="0" borderId="8" xfId="3" applyBorder="1" applyAlignment="1">
      <alignment vertical="top"/>
    </xf>
    <xf numFmtId="0" fontId="8" fillId="0" borderId="7" xfId="3" applyFont="1" applyBorder="1" applyAlignment="1">
      <alignment vertical="top" wrapText="1"/>
    </xf>
    <xf numFmtId="1" fontId="8" fillId="0" borderId="8" xfId="3" applyNumberFormat="1" applyFont="1" applyBorder="1" applyAlignment="1">
      <alignment horizontal="center" vertical="top" wrapText="1"/>
    </xf>
    <xf numFmtId="1" fontId="8" fillId="3" borderId="8" xfId="3" applyNumberFormat="1" applyFont="1" applyFill="1" applyBorder="1" applyAlignment="1">
      <alignment horizontal="center" vertical="top" wrapText="1"/>
    </xf>
    <xf numFmtId="164" fontId="8" fillId="3" borderId="5" xfId="3" applyNumberFormat="1" applyFont="1" applyFill="1" applyBorder="1" applyAlignment="1">
      <alignment horizontal="center" vertical="top" wrapText="1"/>
    </xf>
    <xf numFmtId="0" fontId="2" fillId="0" borderId="8" xfId="3" applyFont="1" applyBorder="1" applyAlignment="1">
      <alignment vertical="top" wrapText="1"/>
    </xf>
    <xf numFmtId="0" fontId="2" fillId="0" borderId="7" xfId="3" applyFont="1" applyBorder="1" applyAlignment="1">
      <alignment vertical="top" wrapText="1"/>
    </xf>
    <xf numFmtId="0" fontId="2" fillId="0" borderId="8" xfId="3" applyFont="1" applyBorder="1" applyAlignment="1">
      <alignment horizontal="center" vertical="top" wrapText="1"/>
    </xf>
    <xf numFmtId="164" fontId="2" fillId="0" borderId="8" xfId="3" applyNumberFormat="1" applyFont="1" applyBorder="1" applyAlignment="1">
      <alignment horizontal="center" vertical="top" wrapText="1"/>
    </xf>
    <xf numFmtId="0" fontId="2" fillId="3" borderId="8" xfId="3" applyFont="1" applyFill="1" applyBorder="1" applyAlignment="1">
      <alignment horizontal="left" vertical="top" wrapText="1"/>
    </xf>
    <xf numFmtId="0" fontId="2" fillId="3" borderId="7" xfId="3" applyFont="1" applyFill="1" applyBorder="1" applyAlignment="1">
      <alignment vertical="top" wrapText="1"/>
    </xf>
    <xf numFmtId="0" fontId="2" fillId="3" borderId="8" xfId="3" applyFont="1" applyFill="1" applyBorder="1" applyAlignment="1">
      <alignment horizontal="center" vertical="top" wrapText="1"/>
    </xf>
    <xf numFmtId="164" fontId="2" fillId="3" borderId="8" xfId="3" applyNumberFormat="1" applyFont="1" applyFill="1" applyBorder="1" applyAlignment="1">
      <alignment horizontal="center" vertical="top" wrapText="1"/>
    </xf>
    <xf numFmtId="164" fontId="2" fillId="3" borderId="5" xfId="3" applyNumberFormat="1" applyFont="1" applyFill="1" applyBorder="1" applyAlignment="1">
      <alignment horizontal="center" vertical="top" wrapText="1"/>
    </xf>
    <xf numFmtId="0" fontId="8" fillId="0" borderId="8" xfId="3" applyFont="1" applyBorder="1" applyAlignment="1">
      <alignment horizontal="left" vertical="top" wrapText="1"/>
    </xf>
    <xf numFmtId="1" fontId="2" fillId="0" borderId="8" xfId="3" applyNumberFormat="1" applyFont="1" applyBorder="1" applyAlignment="1">
      <alignment horizontal="center" vertical="top" wrapText="1"/>
    </xf>
    <xf numFmtId="0" fontId="8" fillId="0" borderId="0" xfId="3" applyFont="1" applyAlignment="1">
      <alignment vertical="top" wrapText="1"/>
    </xf>
    <xf numFmtId="1" fontId="8" fillId="0" borderId="0" xfId="3" applyNumberFormat="1" applyFont="1" applyAlignment="1">
      <alignment horizontal="center" vertical="top" wrapText="1"/>
    </xf>
    <xf numFmtId="164" fontId="8" fillId="0" borderId="0" xfId="3" applyNumberFormat="1" applyFont="1" applyAlignment="1">
      <alignment horizontal="center" vertical="top" wrapText="1"/>
    </xf>
    <xf numFmtId="0" fontId="2" fillId="3" borderId="12" xfId="0" applyFont="1" applyFill="1" applyBorder="1" applyAlignment="1">
      <alignment vertical="top" wrapText="1"/>
    </xf>
    <xf numFmtId="0" fontId="2" fillId="3" borderId="8" xfId="0" applyFont="1" applyFill="1" applyBorder="1" applyAlignment="1">
      <alignment vertical="top" wrapText="1"/>
    </xf>
    <xf numFmtId="0" fontId="2" fillId="3" borderId="8" xfId="0" applyFont="1" applyFill="1" applyBorder="1" applyAlignment="1">
      <alignment horizontal="center" vertical="top" wrapText="1"/>
    </xf>
    <xf numFmtId="165" fontId="2" fillId="3" borderId="8" xfId="0" applyNumberFormat="1" applyFont="1" applyFill="1" applyBorder="1" applyAlignment="1">
      <alignment horizontal="center" vertical="top" wrapText="1"/>
    </xf>
    <xf numFmtId="164" fontId="2" fillId="3" borderId="8" xfId="0" applyNumberFormat="1" applyFont="1" applyFill="1" applyBorder="1" applyAlignment="1">
      <alignment horizontal="center" vertical="top" wrapText="1"/>
    </xf>
    <xf numFmtId="0" fontId="2" fillId="0" borderId="0" xfId="0" applyFont="1" applyAlignment="1">
      <alignment vertical="top" wrapText="1"/>
    </xf>
    <xf numFmtId="0" fontId="2" fillId="0" borderId="0" xfId="0" applyFont="1" applyAlignment="1">
      <alignment horizontal="center" vertical="top" wrapText="1"/>
    </xf>
    <xf numFmtId="165" fontId="2" fillId="0" borderId="0" xfId="0" applyNumberFormat="1" applyFont="1" applyAlignment="1">
      <alignment horizontal="center" vertical="top" wrapText="1"/>
    </xf>
    <xf numFmtId="164" fontId="2" fillId="0" borderId="0" xfId="0" applyNumberFormat="1" applyFont="1" applyAlignment="1">
      <alignment horizontal="center" vertical="top" wrapText="1"/>
    </xf>
    <xf numFmtId="165" fontId="2" fillId="0" borderId="8" xfId="3" applyNumberFormat="1" applyFont="1" applyBorder="1" applyAlignment="1">
      <alignment horizontal="center" vertical="top" wrapText="1"/>
    </xf>
    <xf numFmtId="0" fontId="2" fillId="3" borderId="8" xfId="3" applyFont="1" applyFill="1" applyBorder="1" applyAlignment="1">
      <alignment vertical="top" wrapText="1"/>
    </xf>
    <xf numFmtId="165" fontId="2" fillId="3" borderId="8" xfId="3" applyNumberFormat="1" applyFont="1" applyFill="1" applyBorder="1" applyAlignment="1">
      <alignment horizontal="center" vertical="top" wrapText="1"/>
    </xf>
    <xf numFmtId="0" fontId="20" fillId="0" borderId="8" xfId="3" applyFont="1" applyBorder="1" applyAlignment="1">
      <alignment horizontal="left" vertical="top" wrapText="1"/>
    </xf>
    <xf numFmtId="0" fontId="2" fillId="0" borderId="0" xfId="3" applyFont="1" applyAlignment="1">
      <alignment vertical="top" wrapText="1"/>
    </xf>
    <xf numFmtId="0" fontId="2" fillId="0" borderId="0" xfId="3" applyFont="1" applyAlignment="1">
      <alignment horizontal="center" vertical="top" wrapText="1"/>
    </xf>
    <xf numFmtId="165" fontId="2" fillId="0" borderId="0" xfId="3" applyNumberFormat="1" applyFont="1" applyAlignment="1">
      <alignment horizontal="center" vertical="top" wrapText="1"/>
    </xf>
    <xf numFmtId="164" fontId="2" fillId="0" borderId="0" xfId="3" applyNumberFormat="1" applyFont="1" applyAlignment="1">
      <alignment horizontal="center" vertical="top" wrapText="1"/>
    </xf>
    <xf numFmtId="0" fontId="20" fillId="0" borderId="0" xfId="3" applyFont="1" applyAlignment="1">
      <alignment horizontal="left" vertical="top" wrapText="1"/>
    </xf>
    <xf numFmtId="1" fontId="2" fillId="3" borderId="8" xfId="3" applyNumberFormat="1" applyFont="1" applyFill="1" applyBorder="1" applyAlignment="1">
      <alignment horizontal="center" vertical="top" wrapText="1"/>
    </xf>
    <xf numFmtId="0" fontId="19" fillId="0" borderId="8" xfId="3" applyFont="1" applyBorder="1" applyAlignment="1">
      <alignment horizontal="left" vertical="top"/>
    </xf>
    <xf numFmtId="164" fontId="8" fillId="0" borderId="0" xfId="3" applyNumberFormat="1" applyFont="1" applyAlignment="1">
      <alignment horizontal="center" vertical="top"/>
    </xf>
    <xf numFmtId="0" fontId="2" fillId="0" borderId="8" xfId="1" applyFont="1" applyBorder="1" applyAlignment="1">
      <alignment vertical="top" wrapText="1"/>
    </xf>
    <xf numFmtId="0" fontId="2" fillId="0" borderId="8" xfId="1" applyFont="1" applyBorder="1" applyAlignment="1">
      <alignment horizontal="center" vertical="top" wrapText="1"/>
    </xf>
    <xf numFmtId="165" fontId="2" fillId="0" borderId="8" xfId="1" applyNumberFormat="1" applyFont="1" applyBorder="1" applyAlignment="1">
      <alignment horizontal="center" vertical="top" wrapText="1"/>
    </xf>
    <xf numFmtId="164" fontId="2" fillId="0" borderId="8" xfId="1" applyNumberFormat="1" applyFont="1" applyBorder="1" applyAlignment="1">
      <alignment horizontal="center" vertical="top" wrapText="1"/>
    </xf>
    <xf numFmtId="0" fontId="2" fillId="3" borderId="8" xfId="1" applyFont="1" applyFill="1" applyBorder="1" applyAlignment="1">
      <alignment vertical="top" wrapText="1"/>
    </xf>
    <xf numFmtId="0" fontId="2" fillId="3" borderId="8" xfId="1" applyFont="1" applyFill="1" applyBorder="1" applyAlignment="1">
      <alignment horizontal="center" vertical="top" wrapText="1"/>
    </xf>
    <xf numFmtId="165" fontId="2" fillId="3" borderId="8" xfId="1" applyNumberFormat="1" applyFont="1" applyFill="1" applyBorder="1" applyAlignment="1">
      <alignment horizontal="center" vertical="top" wrapText="1"/>
    </xf>
    <xf numFmtId="164" fontId="2" fillId="3" borderId="8" xfId="1" applyNumberFormat="1" applyFont="1" applyFill="1" applyBorder="1" applyAlignment="1">
      <alignment horizontal="center" vertical="top" wrapText="1"/>
    </xf>
    <xf numFmtId="0" fontId="2" fillId="0" borderId="0" xfId="1" applyFont="1" applyAlignment="1">
      <alignment vertical="top" wrapText="1"/>
    </xf>
    <xf numFmtId="0" fontId="2" fillId="0" borderId="0" xfId="1" applyFont="1" applyAlignment="1">
      <alignment horizontal="center" vertical="top" wrapText="1"/>
    </xf>
    <xf numFmtId="165" fontId="2" fillId="0" borderId="0" xfId="1" applyNumberFormat="1" applyFont="1" applyAlignment="1">
      <alignment horizontal="center" vertical="top" wrapText="1"/>
    </xf>
    <xf numFmtId="164" fontId="2" fillId="0" borderId="0" xfId="1" applyNumberFormat="1" applyFont="1" applyAlignment="1">
      <alignment horizontal="center" vertical="top" wrapText="1"/>
    </xf>
    <xf numFmtId="0" fontId="2" fillId="0" borderId="8" xfId="0" applyFont="1" applyBorder="1" applyAlignment="1">
      <alignment vertical="top" wrapText="1"/>
    </xf>
    <xf numFmtId="0" fontId="2" fillId="0" borderId="8" xfId="0" applyFont="1" applyBorder="1" applyAlignment="1">
      <alignment horizontal="center" vertical="top" wrapText="1"/>
    </xf>
    <xf numFmtId="165" fontId="2" fillId="0" borderId="8" xfId="0" applyNumberFormat="1" applyFont="1" applyBorder="1" applyAlignment="1">
      <alignment horizontal="center" vertical="top" wrapText="1"/>
    </xf>
    <xf numFmtId="164" fontId="2" fillId="0" borderId="8" xfId="0" applyNumberFormat="1" applyFont="1" applyBorder="1" applyAlignment="1">
      <alignment horizontal="center" vertical="top" wrapText="1"/>
    </xf>
    <xf numFmtId="2" fontId="8" fillId="0" borderId="0" xfId="3" applyNumberFormat="1" applyFont="1" applyAlignment="1">
      <alignment horizontal="center" vertical="top" wrapText="1"/>
    </xf>
    <xf numFmtId="0" fontId="8" fillId="0" borderId="8" xfId="0" applyFont="1" applyBorder="1" applyAlignment="1">
      <alignment vertical="top" wrapText="1"/>
    </xf>
    <xf numFmtId="0" fontId="8" fillId="3" borderId="8" xfId="0" applyFont="1" applyFill="1" applyBorder="1" applyAlignment="1">
      <alignment vertical="top" wrapText="1"/>
    </xf>
    <xf numFmtId="0" fontId="8" fillId="12" borderId="8" xfId="3" applyFont="1" applyFill="1" applyBorder="1" applyAlignment="1">
      <alignment vertical="top" wrapText="1"/>
    </xf>
    <xf numFmtId="0" fontId="8" fillId="12" borderId="7" xfId="3" applyFont="1" applyFill="1" applyBorder="1" applyAlignment="1">
      <alignment vertical="top" wrapText="1"/>
    </xf>
    <xf numFmtId="0" fontId="8" fillId="12" borderId="8" xfId="3" applyFont="1" applyFill="1" applyBorder="1" applyAlignment="1">
      <alignment horizontal="center" vertical="top" wrapText="1"/>
    </xf>
    <xf numFmtId="164" fontId="8" fillId="12" borderId="5" xfId="3" applyNumberFormat="1" applyFont="1" applyFill="1" applyBorder="1" applyAlignment="1">
      <alignment horizontal="center" vertical="top" wrapText="1"/>
    </xf>
    <xf numFmtId="0" fontId="2" fillId="12" borderId="8" xfId="3" applyFont="1" applyFill="1" applyBorder="1" applyAlignment="1">
      <alignment vertical="top" wrapText="1"/>
    </xf>
    <xf numFmtId="0" fontId="2" fillId="12" borderId="8" xfId="3" applyFont="1" applyFill="1" applyBorder="1" applyAlignment="1">
      <alignment horizontal="center" vertical="top" wrapText="1"/>
    </xf>
    <xf numFmtId="164" fontId="2" fillId="12" borderId="8" xfId="3" applyNumberFormat="1" applyFont="1" applyFill="1" applyBorder="1" applyAlignment="1">
      <alignment horizontal="center" vertical="top" wrapText="1"/>
    </xf>
    <xf numFmtId="0" fontId="2" fillId="12" borderId="9" xfId="3" applyFont="1" applyFill="1" applyBorder="1" applyAlignment="1">
      <alignment vertical="top" wrapText="1"/>
    </xf>
    <xf numFmtId="0" fontId="2" fillId="12" borderId="9" xfId="3" applyFont="1" applyFill="1" applyBorder="1" applyAlignment="1">
      <alignment horizontal="center" vertical="top" wrapText="1"/>
    </xf>
    <xf numFmtId="164" fontId="2" fillId="12" borderId="9" xfId="3" applyNumberFormat="1" applyFont="1" applyFill="1" applyBorder="1" applyAlignment="1">
      <alignment horizontal="center" vertical="top" wrapText="1"/>
    </xf>
    <xf numFmtId="0" fontId="18" fillId="0" borderId="0" xfId="3" applyAlignment="1">
      <alignment vertical="top"/>
    </xf>
    <xf numFmtId="1" fontId="2" fillId="3" borderId="8" xfId="3" applyNumberFormat="1" applyFont="1" applyFill="1" applyBorder="1" applyAlignment="1">
      <alignment horizontal="center" vertical="top"/>
    </xf>
    <xf numFmtId="164" fontId="2" fillId="3" borderId="8" xfId="3" applyNumberFormat="1" applyFont="1" applyFill="1" applyBorder="1" applyAlignment="1">
      <alignment horizontal="center" vertical="top"/>
    </xf>
    <xf numFmtId="0" fontId="19" fillId="0" borderId="8" xfId="3" applyFont="1" applyBorder="1" applyAlignment="1">
      <alignment vertical="top" wrapText="1"/>
    </xf>
    <xf numFmtId="0" fontId="3" fillId="0" borderId="0" xfId="0" applyFont="1" applyAlignment="1">
      <alignment vertical="center"/>
    </xf>
    <xf numFmtId="0" fontId="9" fillId="0" borderId="5" xfId="4" applyFont="1" applyBorder="1" applyAlignment="1">
      <alignment horizontal="left" vertical="top" wrapText="1"/>
    </xf>
    <xf numFmtId="1" fontId="2" fillId="0" borderId="0" xfId="0" applyNumberFormat="1" applyFont="1" applyAlignment="1">
      <alignment horizontal="center" vertical="center"/>
    </xf>
    <xf numFmtId="164" fontId="2" fillId="0" borderId="0" xfId="0" applyNumberFormat="1" applyFont="1" applyAlignment="1">
      <alignment horizontal="center" vertical="center"/>
    </xf>
    <xf numFmtId="0" fontId="23" fillId="0" borderId="3" xfId="3" applyFont="1" applyBorder="1" applyAlignment="1">
      <alignment horizontal="left" vertical="center" wrapText="1"/>
    </xf>
    <xf numFmtId="0" fontId="23" fillId="0" borderId="13" xfId="3" applyFont="1" applyBorder="1" applyAlignment="1">
      <alignment horizontal="left" vertical="center" wrapText="1"/>
    </xf>
    <xf numFmtId="0" fontId="4" fillId="0" borderId="0" xfId="3" applyFont="1" applyAlignment="1">
      <alignment horizontal="center"/>
    </xf>
    <xf numFmtId="0" fontId="4" fillId="0" borderId="8" xfId="3" applyFont="1" applyBorder="1" applyAlignment="1">
      <alignment horizontal="center"/>
    </xf>
    <xf numFmtId="0" fontId="2" fillId="4" borderId="12" xfId="0" applyFont="1" applyFill="1" applyBorder="1" applyAlignment="1">
      <alignment vertical="center" wrapText="1"/>
    </xf>
    <xf numFmtId="165" fontId="2" fillId="4" borderId="8" xfId="0" applyNumberFormat="1" applyFont="1" applyFill="1" applyBorder="1" applyAlignment="1">
      <alignment horizontal="center" vertical="center" wrapText="1"/>
    </xf>
    <xf numFmtId="0" fontId="8" fillId="0" borderId="0" xfId="0" applyFont="1" applyAlignment="1">
      <alignment vertical="top" wrapText="1"/>
    </xf>
    <xf numFmtId="0" fontId="8" fillId="0" borderId="8" xfId="0" applyFont="1" applyBorder="1" applyAlignment="1">
      <alignment vertical="center" wrapText="1"/>
    </xf>
    <xf numFmtId="164" fontId="8" fillId="0" borderId="8" xfId="0" applyNumberFormat="1" applyFont="1" applyBorder="1" applyAlignment="1">
      <alignment horizontal="center" vertical="center" wrapText="1"/>
    </xf>
    <xf numFmtId="0" fontId="8" fillId="0" borderId="7" xfId="0" applyFont="1" applyBorder="1" applyAlignment="1">
      <alignment vertical="center" wrapText="1"/>
    </xf>
    <xf numFmtId="1" fontId="8" fillId="0" borderId="8" xfId="0" applyNumberFormat="1" applyFont="1" applyBorder="1" applyAlignment="1">
      <alignment horizontal="center" vertical="center" wrapText="1"/>
    </xf>
    <xf numFmtId="164" fontId="8" fillId="0" borderId="5" xfId="0" applyNumberFormat="1" applyFont="1" applyBorder="1" applyAlignment="1">
      <alignment horizontal="center" vertical="center" wrapText="1"/>
    </xf>
    <xf numFmtId="0" fontId="2" fillId="0" borderId="7" xfId="0" applyFont="1" applyBorder="1" applyAlignment="1">
      <alignment vertical="center" wrapText="1"/>
    </xf>
    <xf numFmtId="164" fontId="2" fillId="0" borderId="5" xfId="0" applyNumberFormat="1" applyFont="1" applyBorder="1" applyAlignment="1">
      <alignment horizontal="center" vertical="center" wrapText="1"/>
    </xf>
    <xf numFmtId="0" fontId="2" fillId="0" borderId="9" xfId="0" applyFont="1" applyBorder="1" applyAlignment="1">
      <alignment vertical="center" wrapText="1"/>
    </xf>
    <xf numFmtId="0" fontId="2" fillId="0" borderId="9" xfId="0" applyFont="1" applyBorder="1" applyAlignment="1">
      <alignment horizontal="center" vertical="center" wrapText="1"/>
    </xf>
    <xf numFmtId="164" fontId="2" fillId="0" borderId="9" xfId="0" applyNumberFormat="1" applyFont="1" applyBorder="1" applyAlignment="1">
      <alignment horizontal="center" vertical="center" wrapText="1"/>
    </xf>
    <xf numFmtId="0" fontId="4" fillId="0" borderId="7" xfId="0" applyFont="1" applyBorder="1" applyAlignment="1">
      <alignment vertical="center" wrapText="1"/>
    </xf>
    <xf numFmtId="164" fontId="4" fillId="0" borderId="8"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9" fillId="0" borderId="8" xfId="0" applyFont="1" applyBorder="1" applyAlignment="1">
      <alignment horizontal="left" vertical="center" wrapText="1"/>
    </xf>
    <xf numFmtId="165" fontId="2" fillId="0" borderId="8" xfId="0" applyNumberFormat="1" applyFont="1" applyBorder="1" applyAlignment="1">
      <alignment horizontal="center" vertical="center" wrapText="1"/>
    </xf>
    <xf numFmtId="1" fontId="8" fillId="0" borderId="5"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165" fontId="2" fillId="0" borderId="9" xfId="0" applyNumberFormat="1" applyFont="1" applyBorder="1" applyAlignment="1">
      <alignment horizontal="center" vertical="center" wrapText="1"/>
    </xf>
    <xf numFmtId="0" fontId="2" fillId="0" borderId="12" xfId="0" applyFont="1" applyBorder="1" applyAlignment="1">
      <alignment vertical="center" wrapText="1"/>
    </xf>
    <xf numFmtId="0" fontId="1" fillId="0" borderId="8" xfId="0" applyFont="1" applyBorder="1" applyAlignment="1">
      <alignment horizontal="left" vertical="center" wrapText="1"/>
    </xf>
    <xf numFmtId="0" fontId="2" fillId="0" borderId="8" xfId="0" applyFont="1" applyBorder="1" applyAlignment="1">
      <alignment vertical="center"/>
    </xf>
    <xf numFmtId="0" fontId="2" fillId="0" borderId="8" xfId="0" applyFont="1" applyBorder="1" applyAlignment="1">
      <alignment horizontal="center" vertical="center"/>
    </xf>
    <xf numFmtId="165" fontId="2" fillId="0" borderId="8" xfId="0" applyNumberFormat="1" applyFont="1" applyBorder="1" applyAlignment="1">
      <alignment horizontal="center" vertical="center"/>
    </xf>
    <xf numFmtId="164" fontId="2" fillId="0" borderId="8" xfId="0" applyNumberFormat="1" applyFont="1" applyBorder="1" applyAlignment="1">
      <alignment horizontal="center" vertical="center"/>
    </xf>
    <xf numFmtId="1" fontId="2" fillId="0" borderId="8" xfId="0" applyNumberFormat="1" applyFont="1" applyBorder="1" applyAlignment="1">
      <alignment horizontal="left" vertical="center" wrapText="1"/>
    </xf>
    <xf numFmtId="165" fontId="1" fillId="0" borderId="8" xfId="0" applyNumberFormat="1" applyFont="1" applyBorder="1" applyAlignment="1">
      <alignment horizontal="center" vertical="center" wrapText="1"/>
    </xf>
    <xf numFmtId="0" fontId="1" fillId="0" borderId="9" xfId="0" applyFont="1" applyBorder="1" applyAlignment="1">
      <alignment vertical="center" wrapText="1"/>
    </xf>
    <xf numFmtId="0" fontId="1" fillId="0" borderId="9" xfId="0" applyFont="1" applyBorder="1" applyAlignment="1">
      <alignment horizontal="center" vertical="center" wrapText="1"/>
    </xf>
    <xf numFmtId="1" fontId="8" fillId="0" borderId="8" xfId="0" applyNumberFormat="1" applyFont="1" applyBorder="1" applyAlignment="1">
      <alignment horizontal="center" vertical="center"/>
    </xf>
    <xf numFmtId="164" fontId="8" fillId="0" borderId="8" xfId="0" applyNumberFormat="1" applyFont="1" applyBorder="1" applyAlignment="1">
      <alignment horizontal="center" vertical="center"/>
    </xf>
    <xf numFmtId="164" fontId="8" fillId="0" borderId="5" xfId="0" applyNumberFormat="1" applyFont="1" applyBorder="1" applyAlignment="1">
      <alignment horizontal="center" vertical="center"/>
    </xf>
    <xf numFmtId="0" fontId="10" fillId="0" borderId="8" xfId="0" applyFont="1" applyBorder="1" applyAlignment="1">
      <alignment horizontal="center" vertical="center" wrapText="1"/>
    </xf>
    <xf numFmtId="0" fontId="2" fillId="0" borderId="8" xfId="0" applyFont="1" applyBorder="1" applyAlignment="1">
      <alignment horizontal="left" vertical="top" wrapText="1"/>
    </xf>
    <xf numFmtId="0" fontId="8" fillId="0" borderId="13" xfId="0" applyFont="1" applyBorder="1" applyAlignment="1">
      <alignment vertical="center" wrapText="1"/>
    </xf>
    <xf numFmtId="0" fontId="8" fillId="0" borderId="9" xfId="0" applyFont="1" applyBorder="1" applyAlignment="1">
      <alignment horizontal="center" vertical="center" wrapText="1"/>
    </xf>
    <xf numFmtId="1" fontId="8" fillId="0" borderId="9" xfId="0" applyNumberFormat="1" applyFont="1" applyBorder="1" applyAlignment="1">
      <alignment horizontal="center" vertical="center"/>
    </xf>
    <xf numFmtId="164" fontId="8" fillId="0" borderId="9" xfId="0" applyNumberFormat="1" applyFont="1" applyBorder="1" applyAlignment="1">
      <alignment horizontal="center" vertical="center"/>
    </xf>
    <xf numFmtId="164" fontId="8" fillId="0" borderId="3" xfId="0" applyNumberFormat="1" applyFont="1" applyBorder="1" applyAlignment="1">
      <alignment horizontal="center" vertical="center"/>
    </xf>
    <xf numFmtId="0" fontId="2" fillId="0" borderId="11" xfId="0" applyFont="1" applyBorder="1" applyAlignment="1">
      <alignment horizontal="left" vertical="center" wrapText="1"/>
    </xf>
    <xf numFmtId="0" fontId="1" fillId="0" borderId="5" xfId="0" applyFont="1" applyBorder="1" applyAlignment="1">
      <alignment horizontal="center" vertical="center" wrapText="1"/>
    </xf>
    <xf numFmtId="0" fontId="2" fillId="0" borderId="2" xfId="0" applyFont="1" applyBorder="1" applyAlignment="1">
      <alignment horizontal="center" vertical="center" wrapText="1"/>
    </xf>
    <xf numFmtId="0" fontId="17" fillId="0" borderId="8" xfId="0" applyFont="1" applyBorder="1" applyAlignment="1">
      <alignment horizontal="left" vertical="center" wrapText="1"/>
    </xf>
    <xf numFmtId="1" fontId="2" fillId="0" borderId="8" xfId="0" applyNumberFormat="1" applyFont="1" applyBorder="1" applyAlignment="1">
      <alignment horizontal="center" vertical="center"/>
    </xf>
    <xf numFmtId="0" fontId="2" fillId="0" borderId="10" xfId="0" applyFont="1" applyBorder="1" applyAlignment="1">
      <alignment vertical="center" wrapText="1"/>
    </xf>
    <xf numFmtId="0" fontId="2" fillId="0" borderId="10" xfId="0" applyFont="1" applyBorder="1" applyAlignment="1">
      <alignment vertical="center"/>
    </xf>
    <xf numFmtId="1" fontId="2" fillId="0" borderId="10" xfId="0" applyNumberFormat="1" applyFont="1" applyBorder="1" applyAlignment="1">
      <alignment horizontal="center" vertical="center"/>
    </xf>
    <xf numFmtId="164" fontId="2" fillId="0" borderId="10" xfId="0" applyNumberFormat="1" applyFont="1" applyBorder="1" applyAlignment="1">
      <alignment horizontal="center" vertical="center"/>
    </xf>
    <xf numFmtId="164" fontId="2" fillId="0" borderId="3"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2" fillId="0" borderId="0" xfId="0" applyFont="1" applyAlignment="1">
      <alignment horizontal="left" vertical="top" wrapText="1"/>
    </xf>
    <xf numFmtId="0" fontId="3" fillId="0" borderId="8" xfId="0" applyFont="1" applyBorder="1" applyAlignment="1">
      <alignment horizontal="left" vertical="center" wrapText="1"/>
    </xf>
    <xf numFmtId="3" fontId="3" fillId="0" borderId="8" xfId="0" applyNumberFormat="1" applyFont="1" applyBorder="1" applyAlignment="1">
      <alignment horizontal="center" vertical="center" wrapText="1"/>
    </xf>
    <xf numFmtId="0" fontId="3" fillId="0" borderId="7" xfId="0" applyFont="1" applyBorder="1" applyAlignment="1">
      <alignment vertical="center" wrapText="1"/>
    </xf>
    <xf numFmtId="1" fontId="3" fillId="0" borderId="8" xfId="0" applyNumberFormat="1" applyFont="1" applyBorder="1" applyAlignment="1">
      <alignment horizontal="center"/>
    </xf>
    <xf numFmtId="0" fontId="3" fillId="0" borderId="8" xfId="0" applyFont="1" applyBorder="1" applyAlignment="1">
      <alignment vertical="center"/>
    </xf>
    <xf numFmtId="1" fontId="2" fillId="0" borderId="8" xfId="0" applyNumberFormat="1" applyFont="1" applyBorder="1" applyAlignment="1">
      <alignment horizontal="center" vertical="top" wrapText="1"/>
    </xf>
    <xf numFmtId="0" fontId="3" fillId="0" borderId="8" xfId="0" applyFont="1" applyBorder="1" applyAlignment="1">
      <alignment horizontal="left" vertical="top" wrapText="1"/>
    </xf>
    <xf numFmtId="3" fontId="3" fillId="0" borderId="8" xfId="0" applyNumberFormat="1" applyFont="1" applyBorder="1" applyAlignment="1">
      <alignment horizontal="center" vertical="top" wrapText="1"/>
    </xf>
    <xf numFmtId="1" fontId="3" fillId="0" borderId="8" xfId="0" applyNumberFormat="1" applyFont="1" applyBorder="1" applyAlignment="1">
      <alignment horizontal="center" vertical="top" wrapText="1"/>
    </xf>
    <xf numFmtId="0" fontId="3" fillId="0" borderId="8" xfId="0" applyFont="1" applyBorder="1" applyAlignment="1">
      <alignment horizontal="left" vertical="top"/>
    </xf>
    <xf numFmtId="0" fontId="3" fillId="0" borderId="8" xfId="1" applyFont="1" applyBorder="1" applyAlignment="1">
      <alignment horizontal="center" vertical="center" wrapText="1"/>
    </xf>
    <xf numFmtId="0" fontId="3" fillId="0" borderId="8" xfId="1" applyFont="1" applyBorder="1" applyAlignment="1">
      <alignment horizontal="left" vertical="center" wrapText="1"/>
    </xf>
    <xf numFmtId="3" fontId="3" fillId="0" borderId="8" xfId="1" applyNumberFormat="1" applyFont="1" applyBorder="1" applyAlignment="1">
      <alignment horizontal="center" vertical="center" wrapText="1"/>
    </xf>
    <xf numFmtId="1" fontId="3" fillId="0" borderId="8" xfId="1" applyNumberFormat="1" applyFont="1" applyBorder="1" applyAlignment="1">
      <alignment horizontal="center" vertical="center" wrapText="1"/>
    </xf>
    <xf numFmtId="0" fontId="8" fillId="0" borderId="0" xfId="1"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wrapText="1"/>
    </xf>
    <xf numFmtId="0" fontId="25" fillId="0" borderId="0" xfId="1" applyFont="1" applyAlignment="1">
      <alignment vertical="center"/>
    </xf>
    <xf numFmtId="166" fontId="2" fillId="0" borderId="8" xfId="2" applyNumberFormat="1" applyFont="1" applyFill="1" applyBorder="1" applyAlignment="1">
      <alignment horizontal="center" vertical="center" wrapText="1"/>
    </xf>
    <xf numFmtId="0" fontId="2" fillId="0" borderId="0" xfId="0" applyFont="1" applyAlignment="1">
      <alignment horizontal="left" vertical="top"/>
    </xf>
    <xf numFmtId="0" fontId="26" fillId="0" borderId="8" xfId="0" applyFont="1" applyBorder="1" applyAlignment="1">
      <alignment horizontal="center" vertical="top" wrapText="1"/>
    </xf>
    <xf numFmtId="1" fontId="1" fillId="0" borderId="8" xfId="0" applyNumberFormat="1" applyFont="1" applyBorder="1" applyAlignment="1">
      <alignment horizontal="center" vertical="center" wrapText="1"/>
    </xf>
    <xf numFmtId="0" fontId="4" fillId="5" borderId="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0" borderId="8" xfId="0" applyFont="1" applyBorder="1" applyAlignment="1">
      <alignment horizontal="center" vertical="center" wrapText="1"/>
    </xf>
    <xf numFmtId="1" fontId="4" fillId="0" borderId="8"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5" borderId="2" xfId="0" applyFont="1" applyFill="1" applyBorder="1" applyAlignment="1">
      <alignment horizontal="center" vertical="center" wrapText="1"/>
    </xf>
    <xf numFmtId="0" fontId="1" fillId="5" borderId="0" xfId="0" applyFont="1" applyFill="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165" fontId="2" fillId="0" borderId="10" xfId="0" applyNumberFormat="1" applyFont="1" applyBorder="1" applyAlignment="1">
      <alignment horizontal="center" vertical="center" wrapText="1"/>
    </xf>
    <xf numFmtId="165" fontId="2" fillId="0" borderId="9" xfId="0" applyNumberFormat="1" applyFont="1" applyBorder="1" applyAlignment="1">
      <alignment horizontal="center" vertical="center" wrapText="1"/>
    </xf>
    <xf numFmtId="164" fontId="2" fillId="0" borderId="10"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6" fillId="0" borderId="9" xfId="0" applyFont="1" applyBorder="1" applyAlignment="1">
      <alignment horizontal="center" vertical="center" wrapText="1"/>
    </xf>
    <xf numFmtId="164" fontId="2" fillId="0" borderId="2" xfId="0" applyNumberFormat="1" applyFont="1" applyBorder="1" applyAlignment="1">
      <alignment horizontal="left" vertical="center" wrapText="1"/>
    </xf>
    <xf numFmtId="164" fontId="2" fillId="0" borderId="0" xfId="0" applyNumberFormat="1" applyFont="1" applyAlignment="1">
      <alignment horizontal="left" vertical="center" wrapText="1"/>
    </xf>
    <xf numFmtId="1" fontId="1" fillId="0" borderId="5" xfId="0" applyNumberFormat="1" applyFont="1" applyBorder="1" applyAlignment="1">
      <alignment horizontal="center" vertical="center" wrapText="1"/>
    </xf>
    <xf numFmtId="1" fontId="1" fillId="0" borderId="6" xfId="0" applyNumberFormat="1" applyFont="1" applyBorder="1" applyAlignment="1">
      <alignment horizontal="center" vertical="center" wrapText="1"/>
    </xf>
    <xf numFmtId="1" fontId="1" fillId="0" borderId="7" xfId="0" applyNumberFormat="1" applyFont="1" applyBorder="1" applyAlignment="1">
      <alignment horizontal="center" vertical="center" wrapText="1"/>
    </xf>
    <xf numFmtId="0" fontId="6" fillId="5" borderId="5" xfId="0" applyFont="1" applyFill="1" applyBorder="1" applyAlignment="1">
      <alignment horizontal="center"/>
    </xf>
    <xf numFmtId="0" fontId="6" fillId="5" borderId="6" xfId="0" applyFont="1" applyFill="1" applyBorder="1" applyAlignment="1">
      <alignment horizontal="center"/>
    </xf>
    <xf numFmtId="0" fontId="6" fillId="5" borderId="7" xfId="0" applyFont="1" applyFill="1" applyBorder="1" applyAlignment="1">
      <alignment horizontal="center"/>
    </xf>
    <xf numFmtId="164" fontId="8" fillId="3" borderId="8" xfId="3" applyNumberFormat="1" applyFont="1" applyFill="1" applyBorder="1" applyAlignment="1">
      <alignment horizontal="center" vertical="top" wrapText="1"/>
    </xf>
    <xf numFmtId="0" fontId="8" fillId="3" borderId="8" xfId="3" applyFont="1" applyFill="1" applyBorder="1" applyAlignment="1">
      <alignment horizontal="center" vertical="top" wrapText="1"/>
    </xf>
    <xf numFmtId="0" fontId="8" fillId="0" borderId="8" xfId="3" applyFont="1" applyBorder="1" applyAlignment="1">
      <alignment horizontal="center"/>
    </xf>
    <xf numFmtId="1" fontId="8" fillId="4" borderId="8" xfId="3" applyNumberFormat="1" applyFont="1" applyFill="1" applyBorder="1" applyAlignment="1">
      <alignment horizontal="center" vertical="top" wrapText="1"/>
    </xf>
    <xf numFmtId="0" fontId="8" fillId="4" borderId="8" xfId="3" applyFont="1" applyFill="1" applyBorder="1" applyAlignment="1">
      <alignment horizontal="left" vertical="top"/>
    </xf>
    <xf numFmtId="0" fontId="8" fillId="0" borderId="5" xfId="3" applyFont="1" applyBorder="1" applyAlignment="1">
      <alignment horizontal="center"/>
    </xf>
    <xf numFmtId="0" fontId="8" fillId="0" borderId="7" xfId="3" applyFont="1" applyBorder="1" applyAlignment="1">
      <alignment horizontal="center"/>
    </xf>
    <xf numFmtId="0" fontId="8" fillId="3" borderId="8" xfId="3" applyFont="1" applyFill="1" applyBorder="1" applyAlignment="1">
      <alignment horizontal="left" vertical="top" wrapText="1"/>
    </xf>
    <xf numFmtId="0" fontId="8" fillId="4" borderId="8" xfId="3" applyFont="1" applyFill="1" applyBorder="1" applyAlignment="1">
      <alignment horizontal="center" vertical="top"/>
    </xf>
    <xf numFmtId="0" fontId="9" fillId="4" borderId="8" xfId="3" applyFont="1" applyFill="1" applyBorder="1" applyAlignment="1">
      <alignment horizontal="left" vertical="top" wrapText="1"/>
    </xf>
    <xf numFmtId="0" fontId="8" fillId="4" borderId="8" xfId="3" applyFont="1" applyFill="1" applyBorder="1" applyAlignment="1">
      <alignment horizontal="left" vertical="top" wrapText="1"/>
    </xf>
    <xf numFmtId="0" fontId="19" fillId="0" borderId="8" xfId="3" applyFont="1" applyBorder="1" applyAlignment="1">
      <alignment horizontal="left" vertical="top" wrapText="1"/>
    </xf>
    <xf numFmtId="0" fontId="19" fillId="0" borderId="8" xfId="3" applyFont="1" applyBorder="1" applyAlignment="1">
      <alignment horizontal="left" vertical="top"/>
    </xf>
    <xf numFmtId="0" fontId="4" fillId="0" borderId="14" xfId="3" applyFont="1" applyBorder="1" applyAlignment="1">
      <alignment horizontal="center" vertical="center" wrapText="1"/>
    </xf>
    <xf numFmtId="0" fontId="4" fillId="0" borderId="15" xfId="3" applyFont="1" applyBorder="1" applyAlignment="1">
      <alignment horizontal="center" vertical="center" wrapText="1"/>
    </xf>
    <xf numFmtId="0" fontId="4" fillId="0" borderId="16" xfId="3" applyFont="1" applyBorder="1" applyAlignment="1">
      <alignment horizontal="center" vertical="center" wrapText="1"/>
    </xf>
    <xf numFmtId="0" fontId="8" fillId="0" borderId="2" xfId="3" applyFont="1" applyBorder="1" applyAlignment="1">
      <alignment horizontal="center" vertical="top" wrapText="1"/>
    </xf>
    <xf numFmtId="0" fontId="4" fillId="13" borderId="9" xfId="3" applyFont="1" applyFill="1" applyBorder="1" applyAlignment="1">
      <alignment horizontal="center" vertical="center" wrapText="1"/>
    </xf>
    <xf numFmtId="0" fontId="19" fillId="0" borderId="10" xfId="3" applyFont="1" applyBorder="1" applyAlignment="1">
      <alignment horizontal="center" vertical="top" wrapText="1"/>
    </xf>
    <xf numFmtId="0" fontId="19" fillId="0" borderId="11" xfId="3" applyFont="1" applyBorder="1" applyAlignment="1">
      <alignment horizontal="center" vertical="top" wrapText="1"/>
    </xf>
    <xf numFmtId="0" fontId="19" fillId="0" borderId="9" xfId="3" applyFont="1" applyBorder="1" applyAlignment="1">
      <alignment horizontal="center" vertical="top" wrapText="1"/>
    </xf>
    <xf numFmtId="0" fontId="8" fillId="0" borderId="11" xfId="3" applyFont="1" applyBorder="1" applyAlignment="1">
      <alignment horizontal="center" vertical="top"/>
    </xf>
    <xf numFmtId="0" fontId="4" fillId="6" borderId="3" xfId="3" applyFont="1" applyFill="1" applyBorder="1" applyAlignment="1">
      <alignment horizontal="center" wrapText="1"/>
    </xf>
    <xf numFmtId="0" fontId="4" fillId="6" borderId="4" xfId="3" applyFont="1" applyFill="1" applyBorder="1" applyAlignment="1">
      <alignment horizontal="center" wrapText="1"/>
    </xf>
    <xf numFmtId="0" fontId="4" fillId="6" borderId="13" xfId="3" applyFont="1" applyFill="1" applyBorder="1" applyAlignment="1">
      <alignment horizontal="center" wrapText="1"/>
    </xf>
    <xf numFmtId="164" fontId="8" fillId="4" borderId="8" xfId="3" applyNumberFormat="1" applyFont="1" applyFill="1" applyBorder="1" applyAlignment="1">
      <alignment horizontal="center" vertical="top"/>
    </xf>
    <xf numFmtId="0" fontId="8" fillId="0" borderId="10" xfId="3" applyFont="1" applyBorder="1" applyAlignment="1">
      <alignment horizontal="left" vertical="center" wrapText="1"/>
    </xf>
    <xf numFmtId="0" fontId="4" fillId="8" borderId="0" xfId="3" applyFont="1" applyFill="1" applyAlignment="1">
      <alignment horizontal="center"/>
    </xf>
    <xf numFmtId="0" fontId="8" fillId="0" borderId="8" xfId="3" applyFont="1" applyBorder="1" applyAlignment="1">
      <alignment horizontal="left" vertical="center" wrapText="1"/>
    </xf>
    <xf numFmtId="0" fontId="4" fillId="7" borderId="0" xfId="3" applyFont="1" applyFill="1" applyAlignment="1">
      <alignment horizontal="center"/>
    </xf>
    <xf numFmtId="0" fontId="8" fillId="0" borderId="8" xfId="3" applyFont="1" applyBorder="1" applyAlignment="1">
      <alignment horizontal="center" vertical="center"/>
    </xf>
    <xf numFmtId="0" fontId="8" fillId="0" borderId="18" xfId="3" applyFont="1" applyBorder="1" applyAlignment="1">
      <alignment horizontal="center"/>
    </xf>
    <xf numFmtId="0" fontId="8" fillId="0" borderId="19" xfId="3" applyFont="1" applyBorder="1" applyAlignment="1">
      <alignment horizontal="center"/>
    </xf>
    <xf numFmtId="0" fontId="8" fillId="0" borderId="0" xfId="3" applyFont="1" applyAlignment="1">
      <alignment horizontal="center"/>
    </xf>
    <xf numFmtId="0" fontId="4" fillId="14" borderId="8" xfId="3" applyFont="1" applyFill="1" applyBorder="1" applyAlignment="1">
      <alignment horizontal="center"/>
    </xf>
    <xf numFmtId="0" fontId="4" fillId="14" borderId="10" xfId="3" applyFont="1" applyFill="1" applyBorder="1" applyAlignment="1">
      <alignment horizontal="center"/>
    </xf>
    <xf numFmtId="0" fontId="23" fillId="0" borderId="8" xfId="3" applyFont="1" applyBorder="1" applyAlignment="1">
      <alignment horizontal="left" vertical="center" wrapText="1"/>
    </xf>
    <xf numFmtId="0" fontId="8" fillId="0" borderId="2" xfId="3" applyFont="1" applyBorder="1" applyAlignment="1">
      <alignment horizontal="center" vertical="top"/>
    </xf>
    <xf numFmtId="164" fontId="15" fillId="0" borderId="0" xfId="4" applyNumberFormat="1" applyFont="1" applyAlignment="1">
      <alignment horizontal="left" vertical="center" wrapText="1"/>
    </xf>
    <xf numFmtId="164" fontId="8" fillId="4" borderId="8" xfId="3" applyNumberFormat="1" applyFont="1" applyFill="1" applyBorder="1" applyAlignment="1">
      <alignment horizontal="center" vertical="top" wrapText="1"/>
    </xf>
    <xf numFmtId="0" fontId="21" fillId="0" borderId="4" xfId="3" applyFont="1" applyBorder="1" applyAlignment="1">
      <alignment horizontal="center"/>
    </xf>
    <xf numFmtId="0" fontId="23" fillId="0" borderId="8" xfId="3" applyFont="1" applyBorder="1" applyAlignment="1">
      <alignment horizontal="left" vertical="center"/>
    </xf>
    <xf numFmtId="0" fontId="8" fillId="0" borderId="9" xfId="3" applyFont="1" applyBorder="1" applyAlignment="1">
      <alignment horizontal="left" vertical="center" wrapText="1"/>
    </xf>
    <xf numFmtId="0" fontId="4" fillId="11" borderId="2" xfId="4" applyFont="1" applyFill="1" applyBorder="1" applyAlignment="1">
      <alignment horizontal="center"/>
    </xf>
    <xf numFmtId="0" fontId="4" fillId="11" borderId="0" xfId="4" applyFont="1" applyFill="1" applyAlignment="1">
      <alignment horizontal="center"/>
    </xf>
    <xf numFmtId="0" fontId="22" fillId="0" borderId="4" xfId="3" applyFont="1" applyBorder="1" applyAlignment="1">
      <alignment horizontal="center"/>
    </xf>
    <xf numFmtId="0" fontId="23" fillId="0" borderId="3" xfId="3" applyFont="1" applyBorder="1" applyAlignment="1">
      <alignment horizontal="left" vertical="center" wrapText="1"/>
    </xf>
    <xf numFmtId="0" fontId="23" fillId="0" borderId="13" xfId="3" applyFont="1" applyBorder="1" applyAlignment="1">
      <alignment horizontal="left" vertical="center" wrapText="1"/>
    </xf>
    <xf numFmtId="0" fontId="8" fillId="0" borderId="8" xfId="3" applyFont="1" applyBorder="1" applyAlignment="1">
      <alignment horizontal="left" vertical="top"/>
    </xf>
    <xf numFmtId="0" fontId="23" fillId="0" borderId="2" xfId="3" applyFont="1" applyBorder="1" applyAlignment="1">
      <alignment horizontal="center" vertical="center" wrapText="1"/>
    </xf>
    <xf numFmtId="0" fontId="23" fillId="0" borderId="0" xfId="3" applyFont="1" applyAlignment="1">
      <alignment horizontal="center" vertical="center"/>
    </xf>
    <xf numFmtId="164" fontId="15" fillId="0" borderId="2" xfId="4" applyNumberFormat="1" applyFont="1" applyBorder="1" applyAlignment="1">
      <alignment horizontal="left" vertical="center" wrapText="1"/>
    </xf>
    <xf numFmtId="0" fontId="23" fillId="0" borderId="2" xfId="3" applyFont="1" applyBorder="1" applyAlignment="1">
      <alignment horizontal="left" vertical="center" wrapText="1"/>
    </xf>
    <xf numFmtId="0" fontId="23" fillId="0" borderId="0" xfId="3" applyFont="1" applyAlignment="1">
      <alignment horizontal="left" vertical="center"/>
    </xf>
    <xf numFmtId="0" fontId="23" fillId="0" borderId="0" xfId="3" applyFont="1" applyAlignment="1">
      <alignment horizontal="center"/>
    </xf>
    <xf numFmtId="0" fontId="21" fillId="0" borderId="0" xfId="3" applyFont="1" applyAlignment="1">
      <alignment horizontal="center"/>
    </xf>
    <xf numFmtId="0" fontId="8" fillId="0" borderId="8" xfId="3" applyFont="1" applyBorder="1" applyAlignment="1">
      <alignment horizontal="left" vertical="center"/>
    </xf>
    <xf numFmtId="0" fontId="8" fillId="0" borderId="9" xfId="3" applyFont="1" applyBorder="1" applyAlignment="1">
      <alignment horizontal="left" vertical="center"/>
    </xf>
    <xf numFmtId="0" fontId="8" fillId="0" borderId="10" xfId="3" applyFont="1" applyBorder="1" applyAlignment="1">
      <alignment horizontal="left"/>
    </xf>
    <xf numFmtId="1" fontId="3" fillId="0" borderId="0" xfId="3" applyNumberFormat="1" applyFont="1" applyAlignment="1">
      <alignment horizontal="center"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cellXfs>
  <cellStyles count="5">
    <cellStyle name="Comma" xfId="2" builtinId="3"/>
    <cellStyle name="Normal" xfId="0" builtinId="0"/>
    <cellStyle name="Normal 2" xfId="1"/>
    <cellStyle name="Normal 2 2" xfId="3"/>
    <cellStyle name="Normal 2 2 2" xfId="4"/>
  </cellStyles>
  <dxfs count="0"/>
  <tableStyles count="0" defaultTableStyle="TableStyleMedium2" defaultPivotStyle="PivotStyleLight16"/>
  <colors>
    <mruColors>
      <color rgb="FFFF40FF"/>
      <color rgb="FFFAB2F0"/>
      <color rgb="FF7BF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12700</xdr:colOff>
      <xdr:row>5</xdr:row>
      <xdr:rowOff>292100</xdr:rowOff>
    </xdr:from>
    <xdr:to>
      <xdr:col>7</xdr:col>
      <xdr:colOff>558800</xdr:colOff>
      <xdr:row>6</xdr:row>
      <xdr:rowOff>219076</xdr:rowOff>
    </xdr:to>
    <xdr:sp macro="" textlink="">
      <xdr:nvSpPr>
        <xdr:cNvPr id="2" name="Arrow: Right 1">
          <a:extLst>
            <a:ext uri="{FF2B5EF4-FFF2-40B4-BE49-F238E27FC236}">
              <a16:creationId xmlns:a16="http://schemas.microsoft.com/office/drawing/2014/main" id="{00000000-0008-0000-0100-000002000000}"/>
            </a:ext>
          </a:extLst>
        </xdr:cNvPr>
        <xdr:cNvSpPr/>
      </xdr:nvSpPr>
      <xdr:spPr>
        <a:xfrm>
          <a:off x="5346700" y="1139825"/>
          <a:ext cx="546100" cy="19367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12700</xdr:colOff>
      <xdr:row>10</xdr:row>
      <xdr:rowOff>939800</xdr:rowOff>
    </xdr:from>
    <xdr:to>
      <xdr:col>7</xdr:col>
      <xdr:colOff>558800</xdr:colOff>
      <xdr:row>11</xdr:row>
      <xdr:rowOff>193676</xdr:rowOff>
    </xdr:to>
    <xdr:sp macro="" textlink="">
      <xdr:nvSpPr>
        <xdr:cNvPr id="3" name="Arrow: Right 1">
          <a:extLst>
            <a:ext uri="{FF2B5EF4-FFF2-40B4-BE49-F238E27FC236}">
              <a16:creationId xmlns:a16="http://schemas.microsoft.com/office/drawing/2014/main" id="{00000000-0008-0000-0100-000003000000}"/>
            </a:ext>
          </a:extLst>
        </xdr:cNvPr>
        <xdr:cNvSpPr/>
      </xdr:nvSpPr>
      <xdr:spPr>
        <a:xfrm>
          <a:off x="5346700" y="2092325"/>
          <a:ext cx="546100" cy="196851"/>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68641</xdr:colOff>
      <xdr:row>19</xdr:row>
      <xdr:rowOff>57830</xdr:rowOff>
    </xdr:from>
    <xdr:to>
      <xdr:col>7</xdr:col>
      <xdr:colOff>355298</xdr:colOff>
      <xdr:row>21</xdr:row>
      <xdr:rowOff>95250</xdr:rowOff>
    </xdr:to>
    <xdr:sp macro="" textlink="">
      <xdr:nvSpPr>
        <xdr:cNvPr id="4" name="Arrow: Right 1">
          <a:extLst>
            <a:ext uri="{FF2B5EF4-FFF2-40B4-BE49-F238E27FC236}">
              <a16:creationId xmlns:a16="http://schemas.microsoft.com/office/drawing/2014/main" id="{00000000-0008-0000-0100-000004000000}"/>
            </a:ext>
          </a:extLst>
        </xdr:cNvPr>
        <xdr:cNvSpPr/>
      </xdr:nvSpPr>
      <xdr:spPr>
        <a:xfrm>
          <a:off x="7699224" y="4714497"/>
          <a:ext cx="286657" cy="45017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0</xdr:colOff>
      <xdr:row>86</xdr:row>
      <xdr:rowOff>180975</xdr:rowOff>
    </xdr:from>
    <xdr:to>
      <xdr:col>8</xdr:col>
      <xdr:colOff>3175</xdr:colOff>
      <xdr:row>90</xdr:row>
      <xdr:rowOff>9526</xdr:rowOff>
    </xdr:to>
    <xdr:sp macro="" textlink="">
      <xdr:nvSpPr>
        <xdr:cNvPr id="5" name="Arrow: Right 1">
          <a:extLst>
            <a:ext uri="{FF2B5EF4-FFF2-40B4-BE49-F238E27FC236}">
              <a16:creationId xmlns:a16="http://schemas.microsoft.com/office/drawing/2014/main" id="{00000000-0008-0000-0100-000005000000}"/>
            </a:ext>
          </a:extLst>
        </xdr:cNvPr>
        <xdr:cNvSpPr/>
      </xdr:nvSpPr>
      <xdr:spPr>
        <a:xfrm>
          <a:off x="5334000" y="16182975"/>
          <a:ext cx="765175" cy="590551"/>
        </a:xfrm>
        <a:prstGeom prst="rightArrow">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93663</xdr:colOff>
      <xdr:row>31</xdr:row>
      <xdr:rowOff>112713</xdr:rowOff>
    </xdr:from>
    <xdr:to>
      <xdr:col>7</xdr:col>
      <xdr:colOff>449263</xdr:colOff>
      <xdr:row>33</xdr:row>
      <xdr:rowOff>46832</xdr:rowOff>
    </xdr:to>
    <xdr:sp macro="" textlink="">
      <xdr:nvSpPr>
        <xdr:cNvPr id="6" name="Arrow: Right 1">
          <a:extLst>
            <a:ext uri="{FF2B5EF4-FFF2-40B4-BE49-F238E27FC236}">
              <a16:creationId xmlns:a16="http://schemas.microsoft.com/office/drawing/2014/main" id="{00000000-0008-0000-0100-000006000000}"/>
            </a:ext>
          </a:extLst>
        </xdr:cNvPr>
        <xdr:cNvSpPr/>
      </xdr:nvSpPr>
      <xdr:spPr>
        <a:xfrm>
          <a:off x="7646988" y="9085263"/>
          <a:ext cx="355600" cy="334169"/>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10</xdr:col>
      <xdr:colOff>0</xdr:colOff>
      <xdr:row>189</xdr:row>
      <xdr:rowOff>444500</xdr:rowOff>
    </xdr:from>
    <xdr:to>
      <xdr:col>10</xdr:col>
      <xdr:colOff>546100</xdr:colOff>
      <xdr:row>191</xdr:row>
      <xdr:rowOff>41276</xdr:rowOff>
    </xdr:to>
    <xdr:sp macro="" textlink="">
      <xdr:nvSpPr>
        <xdr:cNvPr id="7" name="Arrow: Right 1">
          <a:extLst>
            <a:ext uri="{FF2B5EF4-FFF2-40B4-BE49-F238E27FC236}">
              <a16:creationId xmlns:a16="http://schemas.microsoft.com/office/drawing/2014/main" id="{00000000-0008-0000-0100-000007000000}"/>
            </a:ext>
          </a:extLst>
        </xdr:cNvPr>
        <xdr:cNvSpPr/>
      </xdr:nvSpPr>
      <xdr:spPr>
        <a:xfrm>
          <a:off x="7620000" y="26476325"/>
          <a:ext cx="546100" cy="234951"/>
        </a:xfrm>
        <a:prstGeom prst="rightArrow">
          <a:avLst/>
        </a:prstGeom>
        <a:solidFill>
          <a:srgbClr val="7030A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5</xdr:col>
      <xdr:colOff>12700</xdr:colOff>
      <xdr:row>189</xdr:row>
      <xdr:rowOff>444500</xdr:rowOff>
    </xdr:from>
    <xdr:to>
      <xdr:col>5</xdr:col>
      <xdr:colOff>558800</xdr:colOff>
      <xdr:row>191</xdr:row>
      <xdr:rowOff>41276</xdr:rowOff>
    </xdr:to>
    <xdr:sp macro="" textlink="">
      <xdr:nvSpPr>
        <xdr:cNvPr id="8" name="Arrow: Right 1">
          <a:extLst>
            <a:ext uri="{FF2B5EF4-FFF2-40B4-BE49-F238E27FC236}">
              <a16:creationId xmlns:a16="http://schemas.microsoft.com/office/drawing/2014/main" id="{00000000-0008-0000-0100-000008000000}"/>
            </a:ext>
          </a:extLst>
        </xdr:cNvPr>
        <xdr:cNvSpPr/>
      </xdr:nvSpPr>
      <xdr:spPr>
        <a:xfrm>
          <a:off x="3822700" y="26476325"/>
          <a:ext cx="546100" cy="234951"/>
        </a:xfrm>
        <a:prstGeom prst="rightArrow">
          <a:avLst/>
        </a:prstGeom>
        <a:solidFill>
          <a:srgbClr val="7030A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12700</xdr:colOff>
      <xdr:row>142</xdr:row>
      <xdr:rowOff>50800</xdr:rowOff>
    </xdr:from>
    <xdr:to>
      <xdr:col>7</xdr:col>
      <xdr:colOff>368300</xdr:colOff>
      <xdr:row>143</xdr:row>
      <xdr:rowOff>165100</xdr:rowOff>
    </xdr:to>
    <xdr:sp macro="" textlink="">
      <xdr:nvSpPr>
        <xdr:cNvPr id="9" name="Arrow: Right 1">
          <a:extLst>
            <a:ext uri="{FF2B5EF4-FFF2-40B4-BE49-F238E27FC236}">
              <a16:creationId xmlns:a16="http://schemas.microsoft.com/office/drawing/2014/main" id="{00000000-0008-0000-0100-000009000000}"/>
            </a:ext>
          </a:extLst>
        </xdr:cNvPr>
        <xdr:cNvSpPr/>
      </xdr:nvSpPr>
      <xdr:spPr>
        <a:xfrm>
          <a:off x="5346700" y="21577300"/>
          <a:ext cx="355600" cy="304800"/>
        </a:xfrm>
        <a:prstGeom prst="rightArrow">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0</xdr:colOff>
      <xdr:row>145</xdr:row>
      <xdr:rowOff>212271</xdr:rowOff>
    </xdr:from>
    <xdr:to>
      <xdr:col>7</xdr:col>
      <xdr:colOff>355600</xdr:colOff>
      <xdr:row>146</xdr:row>
      <xdr:rowOff>174171</xdr:rowOff>
    </xdr:to>
    <xdr:sp macro="" textlink="">
      <xdr:nvSpPr>
        <xdr:cNvPr id="10" name="Arrow: Right 1">
          <a:extLst>
            <a:ext uri="{FF2B5EF4-FFF2-40B4-BE49-F238E27FC236}">
              <a16:creationId xmlns:a16="http://schemas.microsoft.com/office/drawing/2014/main" id="{00000000-0008-0000-0100-00000A000000}"/>
            </a:ext>
          </a:extLst>
        </xdr:cNvPr>
        <xdr:cNvSpPr/>
      </xdr:nvSpPr>
      <xdr:spPr>
        <a:xfrm>
          <a:off x="7554686" y="27568071"/>
          <a:ext cx="355600" cy="310243"/>
        </a:xfrm>
        <a:prstGeom prst="rightArrow">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47171</xdr:colOff>
      <xdr:row>169</xdr:row>
      <xdr:rowOff>62139</xdr:rowOff>
    </xdr:from>
    <xdr:to>
      <xdr:col>7</xdr:col>
      <xdr:colOff>402771</xdr:colOff>
      <xdr:row>171</xdr:row>
      <xdr:rowOff>183696</xdr:rowOff>
    </xdr:to>
    <xdr:sp macro="" textlink="">
      <xdr:nvSpPr>
        <xdr:cNvPr id="13" name="Arrow: Right 1">
          <a:extLst>
            <a:ext uri="{FF2B5EF4-FFF2-40B4-BE49-F238E27FC236}">
              <a16:creationId xmlns:a16="http://schemas.microsoft.com/office/drawing/2014/main" id="{00000000-0008-0000-0100-00000D000000}"/>
            </a:ext>
          </a:extLst>
        </xdr:cNvPr>
        <xdr:cNvSpPr/>
      </xdr:nvSpPr>
      <xdr:spPr>
        <a:xfrm>
          <a:off x="7381421" y="33358818"/>
          <a:ext cx="355600" cy="529771"/>
        </a:xfrm>
        <a:prstGeom prst="rightArrow">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119856</xdr:colOff>
      <xdr:row>28</xdr:row>
      <xdr:rowOff>11906</xdr:rowOff>
    </xdr:from>
    <xdr:to>
      <xdr:col>7</xdr:col>
      <xdr:colOff>462756</xdr:colOff>
      <xdr:row>30</xdr:row>
      <xdr:rowOff>71437</xdr:rowOff>
    </xdr:to>
    <xdr:sp macro="" textlink="">
      <xdr:nvSpPr>
        <xdr:cNvPr id="15" name="Arrow: Right 1">
          <a:extLst>
            <a:ext uri="{FF2B5EF4-FFF2-40B4-BE49-F238E27FC236}">
              <a16:creationId xmlns:a16="http://schemas.microsoft.com/office/drawing/2014/main" id="{00000000-0008-0000-0100-00000F000000}"/>
            </a:ext>
          </a:extLst>
        </xdr:cNvPr>
        <xdr:cNvSpPr/>
      </xdr:nvSpPr>
      <xdr:spPr>
        <a:xfrm>
          <a:off x="5453856" y="5345906"/>
          <a:ext cx="342900" cy="440531"/>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131763</xdr:colOff>
      <xdr:row>24</xdr:row>
      <xdr:rowOff>81757</xdr:rowOff>
    </xdr:from>
    <xdr:to>
      <xdr:col>7</xdr:col>
      <xdr:colOff>474663</xdr:colOff>
      <xdr:row>26</xdr:row>
      <xdr:rowOff>100013</xdr:rowOff>
    </xdr:to>
    <xdr:sp macro="" textlink="">
      <xdr:nvSpPr>
        <xdr:cNvPr id="16" name="Arrow: Right 1">
          <a:extLst>
            <a:ext uri="{FF2B5EF4-FFF2-40B4-BE49-F238E27FC236}">
              <a16:creationId xmlns:a16="http://schemas.microsoft.com/office/drawing/2014/main" id="{00000000-0008-0000-0100-000010000000}"/>
            </a:ext>
          </a:extLst>
        </xdr:cNvPr>
        <xdr:cNvSpPr/>
      </xdr:nvSpPr>
      <xdr:spPr>
        <a:xfrm>
          <a:off x="5465763" y="4653757"/>
          <a:ext cx="342900" cy="39925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51671</xdr:colOff>
      <xdr:row>44</xdr:row>
      <xdr:rowOff>198247</xdr:rowOff>
    </xdr:from>
    <xdr:to>
      <xdr:col>7</xdr:col>
      <xdr:colOff>362821</xdr:colOff>
      <xdr:row>46</xdr:row>
      <xdr:rowOff>193106</xdr:rowOff>
    </xdr:to>
    <xdr:sp macro="" textlink="">
      <xdr:nvSpPr>
        <xdr:cNvPr id="18" name="Arrow: Right 1">
          <a:extLst>
            <a:ext uri="{FF2B5EF4-FFF2-40B4-BE49-F238E27FC236}">
              <a16:creationId xmlns:a16="http://schemas.microsoft.com/office/drawing/2014/main" id="{00000000-0008-0000-0100-000012000000}"/>
            </a:ext>
          </a:extLst>
        </xdr:cNvPr>
        <xdr:cNvSpPr/>
      </xdr:nvSpPr>
      <xdr:spPr>
        <a:xfrm>
          <a:off x="7385921" y="11003830"/>
          <a:ext cx="311150" cy="39702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81947</xdr:colOff>
      <xdr:row>50</xdr:row>
      <xdr:rowOff>195754</xdr:rowOff>
    </xdr:from>
    <xdr:to>
      <xdr:col>7</xdr:col>
      <xdr:colOff>393097</xdr:colOff>
      <xdr:row>53</xdr:row>
      <xdr:rowOff>114</xdr:rowOff>
    </xdr:to>
    <xdr:sp macro="" textlink="">
      <xdr:nvSpPr>
        <xdr:cNvPr id="19" name="Arrow: Right 1">
          <a:extLst>
            <a:ext uri="{FF2B5EF4-FFF2-40B4-BE49-F238E27FC236}">
              <a16:creationId xmlns:a16="http://schemas.microsoft.com/office/drawing/2014/main" id="{00000000-0008-0000-0100-000013000000}"/>
            </a:ext>
          </a:extLst>
        </xdr:cNvPr>
        <xdr:cNvSpPr/>
      </xdr:nvSpPr>
      <xdr:spPr>
        <a:xfrm>
          <a:off x="7416197" y="13081718"/>
          <a:ext cx="311150" cy="41668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76277</xdr:colOff>
      <xdr:row>56</xdr:row>
      <xdr:rowOff>75746</xdr:rowOff>
    </xdr:from>
    <xdr:to>
      <xdr:col>7</xdr:col>
      <xdr:colOff>387427</xdr:colOff>
      <xdr:row>58</xdr:row>
      <xdr:rowOff>84214</xdr:rowOff>
    </xdr:to>
    <xdr:sp macro="" textlink="">
      <xdr:nvSpPr>
        <xdr:cNvPr id="20" name="Arrow: Right 1">
          <a:extLst>
            <a:ext uri="{FF2B5EF4-FFF2-40B4-BE49-F238E27FC236}">
              <a16:creationId xmlns:a16="http://schemas.microsoft.com/office/drawing/2014/main" id="{00000000-0008-0000-0100-000014000000}"/>
            </a:ext>
          </a:extLst>
        </xdr:cNvPr>
        <xdr:cNvSpPr/>
      </xdr:nvSpPr>
      <xdr:spPr>
        <a:xfrm>
          <a:off x="7410527" y="14186353"/>
          <a:ext cx="311150" cy="41668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88863</xdr:colOff>
      <xdr:row>40</xdr:row>
      <xdr:rowOff>20220</xdr:rowOff>
    </xdr:from>
    <xdr:to>
      <xdr:col>7</xdr:col>
      <xdr:colOff>400013</xdr:colOff>
      <xdr:row>41</xdr:row>
      <xdr:rowOff>28688</xdr:rowOff>
    </xdr:to>
    <xdr:sp macro="" textlink="">
      <xdr:nvSpPr>
        <xdr:cNvPr id="22" name="Arrow: Right 1">
          <a:extLst>
            <a:ext uri="{FF2B5EF4-FFF2-40B4-BE49-F238E27FC236}">
              <a16:creationId xmlns:a16="http://schemas.microsoft.com/office/drawing/2014/main" id="{00000000-0008-0000-0100-000016000000}"/>
            </a:ext>
          </a:extLst>
        </xdr:cNvPr>
        <xdr:cNvSpPr/>
      </xdr:nvSpPr>
      <xdr:spPr>
        <a:xfrm>
          <a:off x="7423113" y="9820387"/>
          <a:ext cx="311150" cy="410634"/>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103528</xdr:colOff>
      <xdr:row>34</xdr:row>
      <xdr:rowOff>186794</xdr:rowOff>
    </xdr:from>
    <xdr:to>
      <xdr:col>7</xdr:col>
      <xdr:colOff>414678</xdr:colOff>
      <xdr:row>36</xdr:row>
      <xdr:rowOff>195261</xdr:rowOff>
    </xdr:to>
    <xdr:sp macro="" textlink="">
      <xdr:nvSpPr>
        <xdr:cNvPr id="23" name="Arrow: Right 1">
          <a:extLst>
            <a:ext uri="{FF2B5EF4-FFF2-40B4-BE49-F238E27FC236}">
              <a16:creationId xmlns:a16="http://schemas.microsoft.com/office/drawing/2014/main" id="{00000000-0008-0000-0100-000017000000}"/>
            </a:ext>
          </a:extLst>
        </xdr:cNvPr>
        <xdr:cNvSpPr/>
      </xdr:nvSpPr>
      <xdr:spPr>
        <a:xfrm>
          <a:off x="7437778" y="9834258"/>
          <a:ext cx="311150" cy="41668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117475</xdr:colOff>
      <xdr:row>15</xdr:row>
      <xdr:rowOff>200024</xdr:rowOff>
    </xdr:from>
    <xdr:to>
      <xdr:col>7</xdr:col>
      <xdr:colOff>460375</xdr:colOff>
      <xdr:row>18</xdr:row>
      <xdr:rowOff>61119</xdr:rowOff>
    </xdr:to>
    <xdr:sp macro="" textlink="">
      <xdr:nvSpPr>
        <xdr:cNvPr id="25" name="Arrow: Right 1">
          <a:extLst>
            <a:ext uri="{FF2B5EF4-FFF2-40B4-BE49-F238E27FC236}">
              <a16:creationId xmlns:a16="http://schemas.microsoft.com/office/drawing/2014/main" id="{00000000-0008-0000-0100-000019000000}"/>
            </a:ext>
          </a:extLst>
        </xdr:cNvPr>
        <xdr:cNvSpPr/>
      </xdr:nvSpPr>
      <xdr:spPr>
        <a:xfrm>
          <a:off x="5451475" y="3047999"/>
          <a:ext cx="342900" cy="44212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127000</xdr:colOff>
      <xdr:row>12</xdr:row>
      <xdr:rowOff>42862</xdr:rowOff>
    </xdr:from>
    <xdr:to>
      <xdr:col>7</xdr:col>
      <xdr:colOff>469900</xdr:colOff>
      <xdr:row>14</xdr:row>
      <xdr:rowOff>106363</xdr:rowOff>
    </xdr:to>
    <xdr:sp macro="" textlink="">
      <xdr:nvSpPr>
        <xdr:cNvPr id="26" name="Arrow: Right 1">
          <a:extLst>
            <a:ext uri="{FF2B5EF4-FFF2-40B4-BE49-F238E27FC236}">
              <a16:creationId xmlns:a16="http://schemas.microsoft.com/office/drawing/2014/main" id="{00000000-0008-0000-0100-00001A000000}"/>
            </a:ext>
          </a:extLst>
        </xdr:cNvPr>
        <xdr:cNvSpPr/>
      </xdr:nvSpPr>
      <xdr:spPr>
        <a:xfrm>
          <a:off x="5461000" y="2328862"/>
          <a:ext cx="342900" cy="444501"/>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16782</xdr:colOff>
      <xdr:row>162</xdr:row>
      <xdr:rowOff>110218</xdr:rowOff>
    </xdr:from>
    <xdr:to>
      <xdr:col>7</xdr:col>
      <xdr:colOff>372382</xdr:colOff>
      <xdr:row>164</xdr:row>
      <xdr:rowOff>87993</xdr:rowOff>
    </xdr:to>
    <xdr:sp macro="" textlink="">
      <xdr:nvSpPr>
        <xdr:cNvPr id="28" name="Arrow: Right 1">
          <a:extLst>
            <a:ext uri="{FF2B5EF4-FFF2-40B4-BE49-F238E27FC236}">
              <a16:creationId xmlns:a16="http://schemas.microsoft.com/office/drawing/2014/main" id="{00000000-0008-0000-0100-00001C000000}"/>
            </a:ext>
          </a:extLst>
        </xdr:cNvPr>
        <xdr:cNvSpPr/>
      </xdr:nvSpPr>
      <xdr:spPr>
        <a:xfrm>
          <a:off x="7571468" y="30437818"/>
          <a:ext cx="355600" cy="598261"/>
        </a:xfrm>
        <a:prstGeom prst="rightArrow">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51483</xdr:colOff>
      <xdr:row>61</xdr:row>
      <xdr:rowOff>53066</xdr:rowOff>
    </xdr:from>
    <xdr:to>
      <xdr:col>7</xdr:col>
      <xdr:colOff>362633</xdr:colOff>
      <xdr:row>63</xdr:row>
      <xdr:rowOff>61534</xdr:rowOff>
    </xdr:to>
    <xdr:sp macro="" textlink="">
      <xdr:nvSpPr>
        <xdr:cNvPr id="29" name="Arrow: Right 1">
          <a:extLst>
            <a:ext uri="{FF2B5EF4-FFF2-40B4-BE49-F238E27FC236}">
              <a16:creationId xmlns:a16="http://schemas.microsoft.com/office/drawing/2014/main" id="{00000000-0008-0000-0100-00001D000000}"/>
            </a:ext>
          </a:extLst>
        </xdr:cNvPr>
        <xdr:cNvSpPr/>
      </xdr:nvSpPr>
      <xdr:spPr>
        <a:xfrm>
          <a:off x="7385733" y="15184209"/>
          <a:ext cx="311150" cy="41668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8770</xdr:colOff>
      <xdr:row>149</xdr:row>
      <xdr:rowOff>93738</xdr:rowOff>
    </xdr:from>
    <xdr:to>
      <xdr:col>7</xdr:col>
      <xdr:colOff>364370</xdr:colOff>
      <xdr:row>150</xdr:row>
      <xdr:rowOff>129721</xdr:rowOff>
    </xdr:to>
    <xdr:sp macro="" textlink="">
      <xdr:nvSpPr>
        <xdr:cNvPr id="27" name="Arrow: Right 1">
          <a:extLst>
            <a:ext uri="{FF2B5EF4-FFF2-40B4-BE49-F238E27FC236}">
              <a16:creationId xmlns:a16="http://schemas.microsoft.com/office/drawing/2014/main" id="{00000000-0008-0000-0100-00001B000000}"/>
            </a:ext>
          </a:extLst>
        </xdr:cNvPr>
        <xdr:cNvSpPr/>
      </xdr:nvSpPr>
      <xdr:spPr>
        <a:xfrm>
          <a:off x="7628770" y="25874738"/>
          <a:ext cx="355600" cy="311150"/>
        </a:xfrm>
        <a:prstGeom prst="rightArrow">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13003</xdr:colOff>
      <xdr:row>151</xdr:row>
      <xdr:rowOff>256721</xdr:rowOff>
    </xdr:from>
    <xdr:to>
      <xdr:col>7</xdr:col>
      <xdr:colOff>368603</xdr:colOff>
      <xdr:row>153</xdr:row>
      <xdr:rowOff>17537</xdr:rowOff>
    </xdr:to>
    <xdr:sp macro="" textlink="">
      <xdr:nvSpPr>
        <xdr:cNvPr id="32" name="Arrow: Right 1">
          <a:extLst>
            <a:ext uri="{FF2B5EF4-FFF2-40B4-BE49-F238E27FC236}">
              <a16:creationId xmlns:a16="http://schemas.microsoft.com/office/drawing/2014/main" id="{00000000-0008-0000-0100-000020000000}"/>
            </a:ext>
          </a:extLst>
        </xdr:cNvPr>
        <xdr:cNvSpPr/>
      </xdr:nvSpPr>
      <xdr:spPr>
        <a:xfrm>
          <a:off x="7633003" y="26588054"/>
          <a:ext cx="355600" cy="311150"/>
        </a:xfrm>
        <a:prstGeom prst="rightArrow">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14968</xdr:colOff>
      <xdr:row>154</xdr:row>
      <xdr:rowOff>158901</xdr:rowOff>
    </xdr:from>
    <xdr:to>
      <xdr:col>7</xdr:col>
      <xdr:colOff>370568</xdr:colOff>
      <xdr:row>156</xdr:row>
      <xdr:rowOff>157843</xdr:rowOff>
    </xdr:to>
    <xdr:sp macro="" textlink="">
      <xdr:nvSpPr>
        <xdr:cNvPr id="33" name="Arrow: Right 1">
          <a:extLst>
            <a:ext uri="{FF2B5EF4-FFF2-40B4-BE49-F238E27FC236}">
              <a16:creationId xmlns:a16="http://schemas.microsoft.com/office/drawing/2014/main" id="{00000000-0008-0000-0100-000021000000}"/>
            </a:ext>
          </a:extLst>
        </xdr:cNvPr>
        <xdr:cNvSpPr/>
      </xdr:nvSpPr>
      <xdr:spPr>
        <a:xfrm>
          <a:off x="7634968" y="27315734"/>
          <a:ext cx="355600" cy="602192"/>
        </a:xfrm>
        <a:prstGeom prst="rightArrow">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2</xdr:col>
      <xdr:colOff>0</xdr:colOff>
      <xdr:row>105</xdr:row>
      <xdr:rowOff>0</xdr:rowOff>
    </xdr:from>
    <xdr:to>
      <xdr:col>2</xdr:col>
      <xdr:colOff>355600</xdr:colOff>
      <xdr:row>106</xdr:row>
      <xdr:rowOff>114300</xdr:rowOff>
    </xdr:to>
    <xdr:sp macro="" textlink="">
      <xdr:nvSpPr>
        <xdr:cNvPr id="30" name="Arrow: Right 1">
          <a:extLst>
            <a:ext uri="{FF2B5EF4-FFF2-40B4-BE49-F238E27FC236}">
              <a16:creationId xmlns:a16="http://schemas.microsoft.com/office/drawing/2014/main" id="{00000000-0008-0000-0100-00001E000000}"/>
            </a:ext>
          </a:extLst>
        </xdr:cNvPr>
        <xdr:cNvSpPr/>
      </xdr:nvSpPr>
      <xdr:spPr>
        <a:xfrm>
          <a:off x="4762500" y="20468167"/>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2</xdr:col>
      <xdr:colOff>0</xdr:colOff>
      <xdr:row>108</xdr:row>
      <xdr:rowOff>0</xdr:rowOff>
    </xdr:from>
    <xdr:to>
      <xdr:col>2</xdr:col>
      <xdr:colOff>355600</xdr:colOff>
      <xdr:row>109</xdr:row>
      <xdr:rowOff>114300</xdr:rowOff>
    </xdr:to>
    <xdr:sp macro="" textlink="">
      <xdr:nvSpPr>
        <xdr:cNvPr id="31" name="Arrow: Right 1">
          <a:extLst>
            <a:ext uri="{FF2B5EF4-FFF2-40B4-BE49-F238E27FC236}">
              <a16:creationId xmlns:a16="http://schemas.microsoft.com/office/drawing/2014/main" id="{00000000-0008-0000-0100-00001F000000}"/>
            </a:ext>
          </a:extLst>
        </xdr:cNvPr>
        <xdr:cNvSpPr/>
      </xdr:nvSpPr>
      <xdr:spPr>
        <a:xfrm>
          <a:off x="4762500" y="21071417"/>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2</xdr:col>
      <xdr:colOff>0</xdr:colOff>
      <xdr:row>111</xdr:row>
      <xdr:rowOff>0</xdr:rowOff>
    </xdr:from>
    <xdr:to>
      <xdr:col>2</xdr:col>
      <xdr:colOff>355600</xdr:colOff>
      <xdr:row>112</xdr:row>
      <xdr:rowOff>114300</xdr:rowOff>
    </xdr:to>
    <xdr:sp macro="" textlink="">
      <xdr:nvSpPr>
        <xdr:cNvPr id="34" name="Arrow: Right 1">
          <a:extLst>
            <a:ext uri="{FF2B5EF4-FFF2-40B4-BE49-F238E27FC236}">
              <a16:creationId xmlns:a16="http://schemas.microsoft.com/office/drawing/2014/main" id="{00000000-0008-0000-0100-000022000000}"/>
            </a:ext>
          </a:extLst>
        </xdr:cNvPr>
        <xdr:cNvSpPr/>
      </xdr:nvSpPr>
      <xdr:spPr>
        <a:xfrm>
          <a:off x="4762500" y="21674667"/>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2</xdr:col>
      <xdr:colOff>0</xdr:colOff>
      <xdr:row>115</xdr:row>
      <xdr:rowOff>0</xdr:rowOff>
    </xdr:from>
    <xdr:to>
      <xdr:col>2</xdr:col>
      <xdr:colOff>355600</xdr:colOff>
      <xdr:row>116</xdr:row>
      <xdr:rowOff>114300</xdr:rowOff>
    </xdr:to>
    <xdr:sp macro="" textlink="">
      <xdr:nvSpPr>
        <xdr:cNvPr id="35" name="Arrow: Right 1">
          <a:extLst>
            <a:ext uri="{FF2B5EF4-FFF2-40B4-BE49-F238E27FC236}">
              <a16:creationId xmlns:a16="http://schemas.microsoft.com/office/drawing/2014/main" id="{00000000-0008-0000-0100-000023000000}"/>
            </a:ext>
          </a:extLst>
        </xdr:cNvPr>
        <xdr:cNvSpPr/>
      </xdr:nvSpPr>
      <xdr:spPr>
        <a:xfrm>
          <a:off x="4762500" y="22479000"/>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2</xdr:col>
      <xdr:colOff>0</xdr:colOff>
      <xdr:row>117</xdr:row>
      <xdr:rowOff>0</xdr:rowOff>
    </xdr:from>
    <xdr:to>
      <xdr:col>2</xdr:col>
      <xdr:colOff>355600</xdr:colOff>
      <xdr:row>118</xdr:row>
      <xdr:rowOff>114300</xdr:rowOff>
    </xdr:to>
    <xdr:sp macro="" textlink="">
      <xdr:nvSpPr>
        <xdr:cNvPr id="36" name="Arrow: Right 1">
          <a:extLst>
            <a:ext uri="{FF2B5EF4-FFF2-40B4-BE49-F238E27FC236}">
              <a16:creationId xmlns:a16="http://schemas.microsoft.com/office/drawing/2014/main" id="{00000000-0008-0000-0100-000024000000}"/>
            </a:ext>
          </a:extLst>
        </xdr:cNvPr>
        <xdr:cNvSpPr/>
      </xdr:nvSpPr>
      <xdr:spPr>
        <a:xfrm>
          <a:off x="4762500" y="22881167"/>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0</xdr:colOff>
      <xdr:row>103</xdr:row>
      <xdr:rowOff>0</xdr:rowOff>
    </xdr:from>
    <xdr:to>
      <xdr:col>7</xdr:col>
      <xdr:colOff>355600</xdr:colOff>
      <xdr:row>104</xdr:row>
      <xdr:rowOff>114300</xdr:rowOff>
    </xdr:to>
    <xdr:sp macro="" textlink="">
      <xdr:nvSpPr>
        <xdr:cNvPr id="37" name="Arrow: Right 1">
          <a:extLst>
            <a:ext uri="{FF2B5EF4-FFF2-40B4-BE49-F238E27FC236}">
              <a16:creationId xmlns:a16="http://schemas.microsoft.com/office/drawing/2014/main" id="{00000000-0008-0000-0100-000025000000}"/>
            </a:ext>
          </a:extLst>
        </xdr:cNvPr>
        <xdr:cNvSpPr/>
      </xdr:nvSpPr>
      <xdr:spPr>
        <a:xfrm>
          <a:off x="8255000" y="20066000"/>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0</xdr:colOff>
      <xdr:row>105</xdr:row>
      <xdr:rowOff>0</xdr:rowOff>
    </xdr:from>
    <xdr:to>
      <xdr:col>7</xdr:col>
      <xdr:colOff>355600</xdr:colOff>
      <xdr:row>106</xdr:row>
      <xdr:rowOff>114300</xdr:rowOff>
    </xdr:to>
    <xdr:sp macro="" textlink="">
      <xdr:nvSpPr>
        <xdr:cNvPr id="38" name="Arrow: Right 1">
          <a:extLst>
            <a:ext uri="{FF2B5EF4-FFF2-40B4-BE49-F238E27FC236}">
              <a16:creationId xmlns:a16="http://schemas.microsoft.com/office/drawing/2014/main" id="{00000000-0008-0000-0100-000026000000}"/>
            </a:ext>
          </a:extLst>
        </xdr:cNvPr>
        <xdr:cNvSpPr/>
      </xdr:nvSpPr>
      <xdr:spPr>
        <a:xfrm>
          <a:off x="8255000" y="20468167"/>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6</xdr:col>
      <xdr:colOff>1016000</xdr:colOff>
      <xdr:row>107</xdr:row>
      <xdr:rowOff>127001</xdr:rowOff>
    </xdr:from>
    <xdr:to>
      <xdr:col>7</xdr:col>
      <xdr:colOff>345017</xdr:colOff>
      <xdr:row>109</xdr:row>
      <xdr:rowOff>40217</xdr:rowOff>
    </xdr:to>
    <xdr:sp macro="" textlink="">
      <xdr:nvSpPr>
        <xdr:cNvPr id="39" name="Arrow: Right 1">
          <a:extLst>
            <a:ext uri="{FF2B5EF4-FFF2-40B4-BE49-F238E27FC236}">
              <a16:creationId xmlns:a16="http://schemas.microsoft.com/office/drawing/2014/main" id="{00000000-0008-0000-0100-000027000000}"/>
            </a:ext>
          </a:extLst>
        </xdr:cNvPr>
        <xdr:cNvSpPr/>
      </xdr:nvSpPr>
      <xdr:spPr>
        <a:xfrm>
          <a:off x="8244417" y="20997334"/>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0</xdr:colOff>
      <xdr:row>110</xdr:row>
      <xdr:rowOff>116417</xdr:rowOff>
    </xdr:from>
    <xdr:to>
      <xdr:col>7</xdr:col>
      <xdr:colOff>355600</xdr:colOff>
      <xdr:row>112</xdr:row>
      <xdr:rowOff>29633</xdr:rowOff>
    </xdr:to>
    <xdr:sp macro="" textlink="">
      <xdr:nvSpPr>
        <xdr:cNvPr id="40" name="Arrow: Right 1">
          <a:extLst>
            <a:ext uri="{FF2B5EF4-FFF2-40B4-BE49-F238E27FC236}">
              <a16:creationId xmlns:a16="http://schemas.microsoft.com/office/drawing/2014/main" id="{00000000-0008-0000-0100-000028000000}"/>
            </a:ext>
          </a:extLst>
        </xdr:cNvPr>
        <xdr:cNvSpPr/>
      </xdr:nvSpPr>
      <xdr:spPr>
        <a:xfrm>
          <a:off x="8255000" y="21590000"/>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0</xdr:colOff>
      <xdr:row>113</xdr:row>
      <xdr:rowOff>0</xdr:rowOff>
    </xdr:from>
    <xdr:to>
      <xdr:col>7</xdr:col>
      <xdr:colOff>355600</xdr:colOff>
      <xdr:row>114</xdr:row>
      <xdr:rowOff>114299</xdr:rowOff>
    </xdr:to>
    <xdr:sp macro="" textlink="">
      <xdr:nvSpPr>
        <xdr:cNvPr id="41" name="Arrow: Right 1">
          <a:extLst>
            <a:ext uri="{FF2B5EF4-FFF2-40B4-BE49-F238E27FC236}">
              <a16:creationId xmlns:a16="http://schemas.microsoft.com/office/drawing/2014/main" id="{00000000-0008-0000-0100-000029000000}"/>
            </a:ext>
          </a:extLst>
        </xdr:cNvPr>
        <xdr:cNvSpPr/>
      </xdr:nvSpPr>
      <xdr:spPr>
        <a:xfrm>
          <a:off x="8255000" y="22076833"/>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35984</xdr:colOff>
      <xdr:row>116</xdr:row>
      <xdr:rowOff>25400</xdr:rowOff>
    </xdr:from>
    <xdr:to>
      <xdr:col>7</xdr:col>
      <xdr:colOff>391584</xdr:colOff>
      <xdr:row>117</xdr:row>
      <xdr:rowOff>139699</xdr:rowOff>
    </xdr:to>
    <xdr:sp macro="" textlink="">
      <xdr:nvSpPr>
        <xdr:cNvPr id="42" name="Arrow: Right 1">
          <a:extLst>
            <a:ext uri="{FF2B5EF4-FFF2-40B4-BE49-F238E27FC236}">
              <a16:creationId xmlns:a16="http://schemas.microsoft.com/office/drawing/2014/main" id="{00000000-0008-0000-0100-00002A000000}"/>
            </a:ext>
          </a:extLst>
        </xdr:cNvPr>
        <xdr:cNvSpPr/>
      </xdr:nvSpPr>
      <xdr:spPr>
        <a:xfrm>
          <a:off x="8290984" y="22705483"/>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0</xdr:colOff>
      <xdr:row>119</xdr:row>
      <xdr:rowOff>105833</xdr:rowOff>
    </xdr:from>
    <xdr:to>
      <xdr:col>7</xdr:col>
      <xdr:colOff>355600</xdr:colOff>
      <xdr:row>121</xdr:row>
      <xdr:rowOff>19049</xdr:rowOff>
    </xdr:to>
    <xdr:sp macro="" textlink="">
      <xdr:nvSpPr>
        <xdr:cNvPr id="43" name="Arrow: Right 1">
          <a:extLst>
            <a:ext uri="{FF2B5EF4-FFF2-40B4-BE49-F238E27FC236}">
              <a16:creationId xmlns:a16="http://schemas.microsoft.com/office/drawing/2014/main" id="{00000000-0008-0000-0100-00002B000000}"/>
            </a:ext>
          </a:extLst>
        </xdr:cNvPr>
        <xdr:cNvSpPr/>
      </xdr:nvSpPr>
      <xdr:spPr>
        <a:xfrm>
          <a:off x="8255000" y="23389166"/>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0</xdr:colOff>
      <xdr:row>123</xdr:row>
      <xdr:rowOff>0</xdr:rowOff>
    </xdr:from>
    <xdr:to>
      <xdr:col>7</xdr:col>
      <xdr:colOff>355600</xdr:colOff>
      <xdr:row>124</xdr:row>
      <xdr:rowOff>114300</xdr:rowOff>
    </xdr:to>
    <xdr:sp macro="" textlink="">
      <xdr:nvSpPr>
        <xdr:cNvPr id="44" name="Arrow: Right 1">
          <a:extLst>
            <a:ext uri="{FF2B5EF4-FFF2-40B4-BE49-F238E27FC236}">
              <a16:creationId xmlns:a16="http://schemas.microsoft.com/office/drawing/2014/main" id="{00000000-0008-0000-0100-00002C000000}"/>
            </a:ext>
          </a:extLst>
        </xdr:cNvPr>
        <xdr:cNvSpPr/>
      </xdr:nvSpPr>
      <xdr:spPr>
        <a:xfrm>
          <a:off x="8255000" y="24087667"/>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2</xdr:col>
      <xdr:colOff>0</xdr:colOff>
      <xdr:row>122</xdr:row>
      <xdr:rowOff>127001</xdr:rowOff>
    </xdr:from>
    <xdr:to>
      <xdr:col>2</xdr:col>
      <xdr:colOff>355600</xdr:colOff>
      <xdr:row>124</xdr:row>
      <xdr:rowOff>40217</xdr:rowOff>
    </xdr:to>
    <xdr:sp macro="" textlink="">
      <xdr:nvSpPr>
        <xdr:cNvPr id="45" name="Arrow: Right 1">
          <a:extLst>
            <a:ext uri="{FF2B5EF4-FFF2-40B4-BE49-F238E27FC236}">
              <a16:creationId xmlns:a16="http://schemas.microsoft.com/office/drawing/2014/main" id="{00000000-0008-0000-0100-00002D000000}"/>
            </a:ext>
          </a:extLst>
        </xdr:cNvPr>
        <xdr:cNvSpPr/>
      </xdr:nvSpPr>
      <xdr:spPr>
        <a:xfrm>
          <a:off x="4762500" y="24013584"/>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0</xdr:colOff>
      <xdr:row>65</xdr:row>
      <xdr:rowOff>158750</xdr:rowOff>
    </xdr:from>
    <xdr:to>
      <xdr:col>7</xdr:col>
      <xdr:colOff>311150</xdr:colOff>
      <xdr:row>67</xdr:row>
      <xdr:rowOff>40218</xdr:rowOff>
    </xdr:to>
    <xdr:sp macro="" textlink="">
      <xdr:nvSpPr>
        <xdr:cNvPr id="46" name="Arrow: Right 1">
          <a:extLst>
            <a:ext uri="{FF2B5EF4-FFF2-40B4-BE49-F238E27FC236}">
              <a16:creationId xmlns:a16="http://schemas.microsoft.com/office/drawing/2014/main" id="{00000000-0008-0000-0100-00002E000000}"/>
            </a:ext>
          </a:extLst>
        </xdr:cNvPr>
        <xdr:cNvSpPr/>
      </xdr:nvSpPr>
      <xdr:spPr>
        <a:xfrm>
          <a:off x="8255000" y="12689417"/>
          <a:ext cx="311150" cy="283634"/>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43"/>
  <sheetViews>
    <sheetView tabSelected="1" topLeftCell="A100" zoomScale="80" zoomScaleNormal="80" zoomScaleSheetLayoutView="70" zoomScalePageLayoutView="70" workbookViewId="0">
      <selection activeCell="B38" sqref="B38:B39"/>
    </sheetView>
  </sheetViews>
  <sheetFormatPr defaultColWidth="10.42578125" defaultRowHeight="15.75" x14ac:dyDescent="0.25"/>
  <cols>
    <col min="1" max="1" width="14.7109375" style="7" customWidth="1"/>
    <col min="2" max="2" width="70" style="7" customWidth="1"/>
    <col min="3" max="3" width="6.42578125" style="11" customWidth="1"/>
    <col min="4" max="4" width="5.85546875" style="11" customWidth="1"/>
    <col min="5" max="5" width="5.140625" style="11" customWidth="1"/>
    <col min="6" max="6" width="7.7109375" style="11" bestFit="1" customWidth="1"/>
    <col min="7" max="7" width="9.42578125" style="11" customWidth="1"/>
    <col min="8" max="8" width="24" style="11" customWidth="1"/>
    <col min="9" max="9" width="5.28515625" style="7" customWidth="1"/>
    <col min="10" max="10" width="14.42578125" style="7" customWidth="1"/>
    <col min="11" max="11" width="60.85546875" style="7" customWidth="1"/>
    <col min="12" max="12" width="8.28515625" style="11" customWidth="1"/>
    <col min="13" max="13" width="6.28515625" style="11" customWidth="1"/>
    <col min="14" max="14" width="5.7109375" style="11" customWidth="1"/>
    <col min="15" max="15" width="7.140625" style="11" customWidth="1"/>
    <col min="16" max="16" width="7" style="11" customWidth="1"/>
    <col min="17" max="17" width="36.140625" style="7" customWidth="1"/>
    <col min="18" max="18" width="62.140625" style="7" customWidth="1"/>
    <col min="19" max="19" width="14.140625" style="7" customWidth="1"/>
    <col min="20" max="16384" width="10.42578125" style="7"/>
  </cols>
  <sheetData>
    <row r="1" spans="1:17" ht="16.350000000000001" customHeight="1" x14ac:dyDescent="0.25">
      <c r="A1" s="400" t="s">
        <v>0</v>
      </c>
      <c r="B1" s="400"/>
      <c r="C1" s="400"/>
      <c r="D1" s="400"/>
      <c r="E1" s="400"/>
      <c r="F1" s="400"/>
      <c r="G1" s="400"/>
      <c r="H1" s="400"/>
      <c r="I1" s="400"/>
      <c r="J1" s="400"/>
      <c r="K1" s="400"/>
      <c r="L1" s="400"/>
      <c r="M1" s="400"/>
      <c r="N1" s="400"/>
      <c r="O1" s="400"/>
      <c r="P1" s="400"/>
      <c r="Q1" s="400"/>
    </row>
    <row r="2" spans="1:17" ht="16.350000000000001" customHeight="1" x14ac:dyDescent="0.25">
      <c r="A2" s="400" t="s">
        <v>1</v>
      </c>
      <c r="B2" s="400"/>
      <c r="C2" s="400"/>
      <c r="D2" s="400"/>
      <c r="E2" s="400"/>
      <c r="F2" s="400"/>
      <c r="G2" s="400"/>
      <c r="H2" s="400"/>
      <c r="I2" s="400"/>
      <c r="J2" s="400"/>
      <c r="K2" s="400"/>
      <c r="L2" s="400"/>
      <c r="M2" s="400"/>
      <c r="N2" s="400"/>
      <c r="O2" s="400"/>
      <c r="P2" s="400"/>
      <c r="Q2" s="400"/>
    </row>
    <row r="3" spans="1:17" ht="16.350000000000001" customHeight="1" x14ac:dyDescent="0.25">
      <c r="A3" s="400" t="s">
        <v>2</v>
      </c>
      <c r="B3" s="400"/>
      <c r="C3" s="400"/>
      <c r="D3" s="400"/>
      <c r="E3" s="400"/>
      <c r="F3" s="400"/>
      <c r="G3" s="400"/>
      <c r="H3" s="400"/>
      <c r="I3" s="400"/>
      <c r="J3" s="400"/>
      <c r="K3" s="400"/>
      <c r="L3" s="400"/>
      <c r="M3" s="400"/>
      <c r="N3" s="400"/>
      <c r="O3" s="400"/>
      <c r="P3" s="400"/>
      <c r="Q3" s="400"/>
    </row>
    <row r="4" spans="1:17" ht="16.350000000000001" customHeight="1" x14ac:dyDescent="0.25">
      <c r="A4" s="400" t="s">
        <v>3</v>
      </c>
      <c r="B4" s="400"/>
      <c r="C4" s="400"/>
      <c r="D4" s="400"/>
      <c r="E4" s="400"/>
      <c r="F4" s="400"/>
      <c r="G4" s="400"/>
      <c r="H4" s="400"/>
      <c r="I4" s="400"/>
      <c r="J4" s="400"/>
      <c r="K4" s="400"/>
      <c r="L4" s="400"/>
      <c r="M4" s="400"/>
      <c r="N4" s="400"/>
      <c r="O4" s="400"/>
      <c r="P4" s="400"/>
      <c r="Q4" s="400"/>
    </row>
    <row r="5" spans="1:17" ht="12" customHeight="1" x14ac:dyDescent="0.25">
      <c r="A5" s="33"/>
      <c r="B5" s="33"/>
      <c r="C5" s="33"/>
      <c r="D5" s="33"/>
      <c r="E5" s="33"/>
      <c r="F5" s="33"/>
      <c r="G5" s="33"/>
      <c r="H5" s="33"/>
      <c r="I5" s="33"/>
      <c r="J5" s="33"/>
      <c r="K5" s="33"/>
      <c r="L5" s="33"/>
      <c r="M5" s="33"/>
      <c r="N5" s="33"/>
      <c r="O5" s="33"/>
      <c r="P5" s="33"/>
      <c r="Q5" s="33"/>
    </row>
    <row r="6" spans="1:17" ht="17.25" customHeight="1" x14ac:dyDescent="0.25">
      <c r="A6" s="392" t="s">
        <v>4</v>
      </c>
      <c r="B6" s="392"/>
      <c r="C6" s="392"/>
      <c r="D6" s="392"/>
      <c r="E6" s="392"/>
      <c r="F6" s="392"/>
      <c r="G6" s="392"/>
      <c r="H6" s="392"/>
      <c r="I6" s="393"/>
      <c r="J6" s="392"/>
      <c r="K6" s="392"/>
      <c r="L6" s="392"/>
      <c r="M6" s="392"/>
      <c r="N6" s="392"/>
      <c r="O6" s="392"/>
      <c r="P6" s="392"/>
      <c r="Q6" s="392"/>
    </row>
    <row r="7" spans="1:17" ht="17.100000000000001" customHeight="1" x14ac:dyDescent="0.25">
      <c r="A7" s="394" t="s">
        <v>5</v>
      </c>
      <c r="B7" s="394"/>
      <c r="C7" s="394"/>
      <c r="D7" s="394"/>
      <c r="E7" s="394"/>
      <c r="F7" s="394"/>
      <c r="G7" s="394"/>
      <c r="H7" s="394"/>
      <c r="I7" s="29"/>
      <c r="J7" s="394" t="s">
        <v>6</v>
      </c>
      <c r="K7" s="394"/>
      <c r="L7" s="394"/>
      <c r="M7" s="394"/>
      <c r="N7" s="394"/>
      <c r="O7" s="394"/>
      <c r="P7" s="394"/>
      <c r="Q7" s="394"/>
    </row>
    <row r="8" spans="1:17" ht="17.100000000000001" customHeight="1" x14ac:dyDescent="0.25">
      <c r="A8" s="38" t="s">
        <v>7</v>
      </c>
      <c r="B8" s="38" t="s">
        <v>8</v>
      </c>
      <c r="C8" s="39" t="s">
        <v>9</v>
      </c>
      <c r="D8" s="39" t="s">
        <v>10</v>
      </c>
      <c r="E8" s="39" t="s">
        <v>11</v>
      </c>
      <c r="F8" s="39" t="s">
        <v>12</v>
      </c>
      <c r="G8" s="39" t="s">
        <v>13</v>
      </c>
      <c r="H8" s="12" t="s">
        <v>14</v>
      </c>
      <c r="I8" s="29"/>
      <c r="J8" s="56" t="s">
        <v>7</v>
      </c>
      <c r="K8" s="55" t="s">
        <v>8</v>
      </c>
      <c r="L8" s="36" t="s">
        <v>9</v>
      </c>
      <c r="M8" s="36" t="s">
        <v>10</v>
      </c>
      <c r="N8" s="36" t="s">
        <v>11</v>
      </c>
      <c r="O8" s="36" t="s">
        <v>12</v>
      </c>
      <c r="P8" s="37" t="s">
        <v>13</v>
      </c>
      <c r="Q8" s="54" t="s">
        <v>14</v>
      </c>
    </row>
    <row r="9" spans="1:17" ht="17.100000000000001" customHeight="1" x14ac:dyDescent="0.25">
      <c r="A9" s="320" t="s">
        <v>15</v>
      </c>
      <c r="B9" s="320" t="s">
        <v>16</v>
      </c>
      <c r="C9" s="25">
        <v>3</v>
      </c>
      <c r="D9" s="25">
        <v>2</v>
      </c>
      <c r="E9" s="25"/>
      <c r="F9" s="321">
        <f>C9+D9/2+E9/2</f>
        <v>4</v>
      </c>
      <c r="G9" s="321">
        <v>6</v>
      </c>
      <c r="H9" s="25" t="s">
        <v>17</v>
      </c>
      <c r="I9" s="29"/>
      <c r="J9" s="320" t="s">
        <v>18</v>
      </c>
      <c r="K9" s="322" t="s">
        <v>19</v>
      </c>
      <c r="L9" s="323">
        <v>3</v>
      </c>
      <c r="M9" s="323">
        <v>2</v>
      </c>
      <c r="N9" s="323"/>
      <c r="O9" s="321">
        <f t="shared" ref="O9:O16" si="0">L9+M9/2+N9/2</f>
        <v>4</v>
      </c>
      <c r="P9" s="324">
        <v>6</v>
      </c>
      <c r="Q9" s="25" t="s">
        <v>17</v>
      </c>
    </row>
    <row r="10" spans="1:17" ht="26.25" customHeight="1" x14ac:dyDescent="0.25">
      <c r="A10" s="320" t="s">
        <v>406</v>
      </c>
      <c r="B10" s="320" t="s">
        <v>21</v>
      </c>
      <c r="C10" s="25">
        <v>3</v>
      </c>
      <c r="D10" s="25">
        <v>0</v>
      </c>
      <c r="E10" s="25">
        <v>2</v>
      </c>
      <c r="F10" s="321">
        <v>4</v>
      </c>
      <c r="G10" s="321">
        <v>4</v>
      </c>
      <c r="H10" s="25" t="s">
        <v>17</v>
      </c>
      <c r="I10" s="29"/>
      <c r="J10" s="320" t="s">
        <v>415</v>
      </c>
      <c r="K10" s="322" t="s">
        <v>23</v>
      </c>
      <c r="L10" s="323">
        <v>3</v>
      </c>
      <c r="M10" s="323">
        <v>0</v>
      </c>
      <c r="N10" s="323">
        <v>2</v>
      </c>
      <c r="O10" s="321">
        <f t="shared" si="0"/>
        <v>4</v>
      </c>
      <c r="P10" s="324">
        <v>4</v>
      </c>
      <c r="Q10" s="25" t="s">
        <v>17</v>
      </c>
    </row>
    <row r="11" spans="1:17" ht="34.35" customHeight="1" x14ac:dyDescent="0.25">
      <c r="A11" s="320" t="s">
        <v>24</v>
      </c>
      <c r="B11" s="320" t="s">
        <v>25</v>
      </c>
      <c r="C11" s="25">
        <v>1</v>
      </c>
      <c r="D11" s="25">
        <v>1</v>
      </c>
      <c r="E11" s="25"/>
      <c r="F11" s="25">
        <f>C11+D11/2+E11/2</f>
        <v>1.5</v>
      </c>
      <c r="G11" s="321">
        <v>2</v>
      </c>
      <c r="H11" s="25" t="s">
        <v>17</v>
      </c>
      <c r="I11" s="29"/>
      <c r="J11" s="333" t="s">
        <v>26</v>
      </c>
      <c r="K11" s="322" t="s">
        <v>27</v>
      </c>
      <c r="L11" s="323">
        <v>3</v>
      </c>
      <c r="M11" s="323">
        <v>0</v>
      </c>
      <c r="N11" s="323">
        <v>0</v>
      </c>
      <c r="O11" s="321">
        <v>3</v>
      </c>
      <c r="P11" s="324">
        <v>3</v>
      </c>
      <c r="Q11" s="25" t="s">
        <v>17</v>
      </c>
    </row>
    <row r="12" spans="1:17" ht="22.5" customHeight="1" x14ac:dyDescent="0.25">
      <c r="A12" s="320" t="s">
        <v>29</v>
      </c>
      <c r="B12" s="320" t="s">
        <v>30</v>
      </c>
      <c r="C12" s="25">
        <v>1</v>
      </c>
      <c r="D12" s="25">
        <v>3</v>
      </c>
      <c r="E12" s="25"/>
      <c r="F12" s="25">
        <f t="shared" ref="F12:F13" si="1">C12+D12/2+E12/2</f>
        <v>2.5</v>
      </c>
      <c r="G12" s="321">
        <v>5</v>
      </c>
      <c r="H12" s="25" t="s">
        <v>17</v>
      </c>
      <c r="I12" s="29"/>
      <c r="J12" s="1" t="s">
        <v>31</v>
      </c>
      <c r="K12" s="1" t="s">
        <v>32</v>
      </c>
      <c r="L12" s="2">
        <v>2</v>
      </c>
      <c r="M12" s="2">
        <v>0</v>
      </c>
      <c r="N12" s="2"/>
      <c r="O12" s="5">
        <v>2</v>
      </c>
      <c r="P12" s="5">
        <v>2</v>
      </c>
      <c r="Q12" s="2" t="s">
        <v>17</v>
      </c>
    </row>
    <row r="13" spans="1:17" ht="22.5" customHeight="1" x14ac:dyDescent="0.25">
      <c r="A13" s="320" t="s">
        <v>33</v>
      </c>
      <c r="B13" s="320" t="s">
        <v>34</v>
      </c>
      <c r="C13" s="25">
        <v>2</v>
      </c>
      <c r="D13" s="25">
        <v>0</v>
      </c>
      <c r="E13" s="25"/>
      <c r="F13" s="321">
        <f t="shared" si="1"/>
        <v>2</v>
      </c>
      <c r="G13" s="321">
        <v>3</v>
      </c>
      <c r="H13" s="25" t="s">
        <v>17</v>
      </c>
      <c r="I13" s="29"/>
      <c r="J13" s="320" t="s">
        <v>36</v>
      </c>
      <c r="K13" s="322" t="s">
        <v>37</v>
      </c>
      <c r="L13" s="323">
        <v>2</v>
      </c>
      <c r="M13" s="323">
        <v>0</v>
      </c>
      <c r="N13" s="323"/>
      <c r="O13" s="321">
        <f t="shared" si="0"/>
        <v>2</v>
      </c>
      <c r="P13" s="324">
        <v>2</v>
      </c>
      <c r="Q13" s="25" t="s">
        <v>24</v>
      </c>
    </row>
    <row r="14" spans="1:17" ht="23.25" customHeight="1" x14ac:dyDescent="0.25">
      <c r="A14" s="320" t="s">
        <v>407</v>
      </c>
      <c r="B14" s="322" t="s">
        <v>39</v>
      </c>
      <c r="C14" s="323">
        <v>1</v>
      </c>
      <c r="D14" s="323">
        <v>0</v>
      </c>
      <c r="E14" s="323">
        <v>1</v>
      </c>
      <c r="F14" s="321">
        <f>C14+D14/2+E14/2</f>
        <v>1.5</v>
      </c>
      <c r="G14" s="324">
        <v>2</v>
      </c>
      <c r="H14" s="25" t="s">
        <v>17</v>
      </c>
      <c r="I14" s="29"/>
      <c r="J14" s="320" t="s">
        <v>40</v>
      </c>
      <c r="K14" s="322" t="s">
        <v>41</v>
      </c>
      <c r="L14" s="323">
        <v>2</v>
      </c>
      <c r="M14" s="323">
        <v>2</v>
      </c>
      <c r="N14" s="323"/>
      <c r="O14" s="321">
        <f t="shared" si="0"/>
        <v>3</v>
      </c>
      <c r="P14" s="324">
        <v>4</v>
      </c>
      <c r="Q14" s="25" t="s">
        <v>29</v>
      </c>
    </row>
    <row r="15" spans="1:17" ht="25.5" customHeight="1" x14ac:dyDescent="0.25">
      <c r="A15" s="320" t="s">
        <v>408</v>
      </c>
      <c r="B15" s="320" t="s">
        <v>43</v>
      </c>
      <c r="C15" s="25">
        <v>3</v>
      </c>
      <c r="D15" s="25">
        <v>0</v>
      </c>
      <c r="E15" s="25">
        <v>2</v>
      </c>
      <c r="F15" s="321">
        <v>4</v>
      </c>
      <c r="G15" s="321">
        <v>4</v>
      </c>
      <c r="H15" s="25" t="s">
        <v>17</v>
      </c>
      <c r="I15" s="29"/>
      <c r="J15" s="320" t="s">
        <v>44</v>
      </c>
      <c r="K15" s="322" t="s">
        <v>45</v>
      </c>
      <c r="L15" s="323">
        <v>2</v>
      </c>
      <c r="M15" s="323">
        <v>0</v>
      </c>
      <c r="N15" s="323"/>
      <c r="O15" s="321">
        <f t="shared" si="0"/>
        <v>2</v>
      </c>
      <c r="P15" s="324">
        <v>2</v>
      </c>
      <c r="Q15" s="25" t="s">
        <v>33</v>
      </c>
    </row>
    <row r="16" spans="1:17" ht="34.5" customHeight="1" x14ac:dyDescent="0.25">
      <c r="A16" s="320" t="s">
        <v>409</v>
      </c>
      <c r="B16" s="320" t="s">
        <v>47</v>
      </c>
      <c r="C16" s="25">
        <v>2</v>
      </c>
      <c r="D16" s="25">
        <v>0</v>
      </c>
      <c r="E16" s="25"/>
      <c r="F16" s="321">
        <v>0</v>
      </c>
      <c r="G16" s="321">
        <v>2</v>
      </c>
      <c r="H16" s="25" t="s">
        <v>17</v>
      </c>
      <c r="I16" s="29"/>
      <c r="J16" s="320" t="s">
        <v>48</v>
      </c>
      <c r="K16" s="322" t="s">
        <v>49</v>
      </c>
      <c r="L16" s="323">
        <v>2</v>
      </c>
      <c r="M16" s="323">
        <v>1</v>
      </c>
      <c r="N16" s="323"/>
      <c r="O16" s="321">
        <f t="shared" si="0"/>
        <v>2.5</v>
      </c>
      <c r="P16" s="324">
        <v>3</v>
      </c>
      <c r="Q16" s="25" t="s">
        <v>33</v>
      </c>
    </row>
    <row r="17" spans="1:27" ht="32.25" customHeight="1" x14ac:dyDescent="0.25">
      <c r="A17" s="1" t="s">
        <v>410</v>
      </c>
      <c r="B17" s="325" t="s">
        <v>50</v>
      </c>
      <c r="C17" s="2">
        <v>2</v>
      </c>
      <c r="D17" s="2">
        <v>0</v>
      </c>
      <c r="E17" s="2"/>
      <c r="F17" s="5">
        <v>0</v>
      </c>
      <c r="G17" s="326">
        <v>2</v>
      </c>
      <c r="H17" s="2" t="s">
        <v>17</v>
      </c>
      <c r="I17" s="29"/>
      <c r="J17" s="1" t="s">
        <v>51</v>
      </c>
      <c r="K17" s="320" t="s">
        <v>52</v>
      </c>
      <c r="L17" s="2">
        <v>3</v>
      </c>
      <c r="M17" s="2">
        <v>1</v>
      </c>
      <c r="N17" s="2"/>
      <c r="O17" s="334">
        <f>L17+M17/2+N17/2</f>
        <v>3.5</v>
      </c>
      <c r="P17" s="5">
        <v>4</v>
      </c>
      <c r="Q17" s="9" t="s">
        <v>17</v>
      </c>
    </row>
    <row r="18" spans="1:27" ht="33.75" customHeight="1" x14ac:dyDescent="0.25">
      <c r="A18" s="320" t="s">
        <v>411</v>
      </c>
      <c r="B18" s="322" t="s">
        <v>54</v>
      </c>
      <c r="C18" s="25">
        <v>2</v>
      </c>
      <c r="D18" s="25">
        <v>0</v>
      </c>
      <c r="E18" s="25">
        <v>0</v>
      </c>
      <c r="F18" s="25">
        <v>0</v>
      </c>
      <c r="G18" s="324">
        <v>2</v>
      </c>
      <c r="H18" s="25" t="s">
        <v>17</v>
      </c>
      <c r="I18" s="29"/>
      <c r="J18" s="1"/>
      <c r="K18" s="1"/>
      <c r="L18" s="2"/>
      <c r="M18" s="2"/>
      <c r="N18" s="2"/>
      <c r="O18" s="2"/>
      <c r="P18" s="2"/>
      <c r="Q18" s="1"/>
    </row>
    <row r="19" spans="1:27" ht="26.25" customHeight="1" x14ac:dyDescent="0.25">
      <c r="A19" s="327" t="s">
        <v>420</v>
      </c>
      <c r="B19" s="327" t="s">
        <v>56</v>
      </c>
      <c r="C19" s="328">
        <v>2</v>
      </c>
      <c r="D19" s="328">
        <v>0</v>
      </c>
      <c r="E19" s="328">
        <v>0</v>
      </c>
      <c r="F19" s="328">
        <v>0</v>
      </c>
      <c r="G19" s="329">
        <v>2</v>
      </c>
      <c r="H19" s="2" t="s">
        <v>17</v>
      </c>
      <c r="I19" s="29"/>
      <c r="J19" s="1"/>
      <c r="K19" s="1"/>
      <c r="L19" s="2"/>
      <c r="M19" s="2"/>
      <c r="N19" s="2"/>
      <c r="O19" s="2"/>
      <c r="P19" s="2"/>
      <c r="Q19" s="1"/>
    </row>
    <row r="20" spans="1:27" ht="27.75" customHeight="1" x14ac:dyDescent="0.25">
      <c r="A20" s="26" t="s">
        <v>57</v>
      </c>
      <c r="B20" s="26" t="s">
        <v>58</v>
      </c>
      <c r="C20" s="25"/>
      <c r="D20" s="25"/>
      <c r="E20" s="25"/>
      <c r="F20" s="25"/>
      <c r="G20" s="25"/>
      <c r="H20" s="25"/>
      <c r="I20" s="29"/>
      <c r="J20" s="26"/>
      <c r="K20" s="26"/>
      <c r="L20" s="25"/>
      <c r="M20" s="25"/>
      <c r="N20" s="25"/>
      <c r="O20" s="25"/>
      <c r="P20" s="25"/>
      <c r="Q20" s="25"/>
    </row>
    <row r="21" spans="1:27" ht="16.350000000000001" customHeight="1" x14ac:dyDescent="0.25">
      <c r="A21" s="26" t="s">
        <v>59</v>
      </c>
      <c r="B21" s="330" t="s">
        <v>60</v>
      </c>
      <c r="C21" s="25"/>
      <c r="D21" s="25"/>
      <c r="E21" s="25"/>
      <c r="F21" s="25"/>
      <c r="G21" s="25"/>
      <c r="H21" s="25"/>
      <c r="I21" s="29"/>
      <c r="J21" s="26"/>
      <c r="K21" s="330"/>
      <c r="L21" s="25"/>
      <c r="M21" s="25"/>
      <c r="N21" s="25"/>
      <c r="O21" s="25"/>
      <c r="P21" s="25"/>
      <c r="Q21" s="25"/>
    </row>
    <row r="22" spans="1:27" ht="23.1" customHeight="1" x14ac:dyDescent="0.25">
      <c r="A22" s="320"/>
      <c r="B22" s="320"/>
      <c r="C22" s="25">
        <f>SUM(C9:C17)</f>
        <v>18</v>
      </c>
      <c r="D22" s="25">
        <f>SUM(D9:D17)</f>
        <v>6</v>
      </c>
      <c r="E22" s="25">
        <f>SUM(E9:E17)</f>
        <v>5</v>
      </c>
      <c r="F22" s="321">
        <f>SUM(F9:F17)</f>
        <v>19.5</v>
      </c>
      <c r="G22" s="321">
        <f>SUM(G9:G17)</f>
        <v>30</v>
      </c>
      <c r="H22" s="25"/>
      <c r="I22" s="29"/>
      <c r="J22" s="320"/>
      <c r="K22" s="322"/>
      <c r="L22" s="323">
        <f>SUM(L9:L17)</f>
        <v>22</v>
      </c>
      <c r="M22" s="323">
        <f>SUM(M9:M17)</f>
        <v>6</v>
      </c>
      <c r="N22" s="323">
        <f>SUM(N9:N17)</f>
        <v>2</v>
      </c>
      <c r="O22" s="321">
        <f>SUM(O9:O17)</f>
        <v>26</v>
      </c>
      <c r="P22" s="335">
        <f>SUM(P9:P17)</f>
        <v>30</v>
      </c>
      <c r="Q22" s="25"/>
    </row>
    <row r="23" spans="1:27" ht="26.25" customHeight="1" x14ac:dyDescent="0.25">
      <c r="A23" s="320"/>
      <c r="B23" s="26" t="s">
        <v>61</v>
      </c>
      <c r="C23" s="394">
        <f>SUM(C22:E22)</f>
        <v>29</v>
      </c>
      <c r="D23" s="394"/>
      <c r="E23" s="394"/>
      <c r="F23" s="331">
        <f>F22</f>
        <v>19.5</v>
      </c>
      <c r="G23" s="12">
        <f>G22</f>
        <v>30</v>
      </c>
      <c r="H23" s="25"/>
      <c r="I23" s="27"/>
      <c r="J23" s="320"/>
      <c r="K23" s="330" t="s">
        <v>61</v>
      </c>
      <c r="L23" s="395">
        <f>L22+M22+N22</f>
        <v>30</v>
      </c>
      <c r="M23" s="395"/>
      <c r="N23" s="395"/>
      <c r="O23" s="331">
        <f>O22</f>
        <v>26</v>
      </c>
      <c r="P23" s="336">
        <f>P22</f>
        <v>30</v>
      </c>
      <c r="Q23" s="25"/>
    </row>
    <row r="24" spans="1:27" ht="9.75" customHeight="1" x14ac:dyDescent="0.25">
      <c r="A24" s="40"/>
      <c r="B24" s="29"/>
      <c r="C24" s="41"/>
      <c r="D24" s="41"/>
      <c r="E24" s="41"/>
      <c r="F24" s="30"/>
      <c r="G24" s="41"/>
      <c r="H24" s="28"/>
      <c r="I24" s="27"/>
      <c r="J24" s="27"/>
      <c r="K24" s="29"/>
      <c r="L24" s="31"/>
      <c r="M24" s="31"/>
      <c r="N24" s="31"/>
      <c r="O24" s="30"/>
      <c r="P24" s="31"/>
      <c r="Q24" s="28"/>
    </row>
    <row r="25" spans="1:27" ht="13.5" customHeight="1" x14ac:dyDescent="0.25">
      <c r="A25" s="397" t="s">
        <v>62</v>
      </c>
      <c r="B25" s="398"/>
      <c r="C25" s="398"/>
      <c r="D25" s="398"/>
      <c r="E25" s="398"/>
      <c r="F25" s="398"/>
      <c r="G25" s="398"/>
      <c r="H25" s="398"/>
      <c r="I25" s="398"/>
      <c r="J25" s="398"/>
      <c r="K25" s="398"/>
      <c r="L25" s="398"/>
      <c r="M25" s="398"/>
      <c r="N25" s="398"/>
      <c r="O25" s="398"/>
      <c r="P25" s="398"/>
      <c r="Q25" s="398"/>
    </row>
    <row r="26" spans="1:27" ht="17.100000000000001" customHeight="1" x14ac:dyDescent="0.25">
      <c r="A26" s="396" t="s">
        <v>63</v>
      </c>
      <c r="B26" s="396"/>
      <c r="C26" s="396"/>
      <c r="D26" s="396"/>
      <c r="E26" s="396"/>
      <c r="F26" s="396"/>
      <c r="G26" s="396"/>
      <c r="H26" s="396"/>
      <c r="I26" s="3"/>
      <c r="J26" s="396" t="s">
        <v>64</v>
      </c>
      <c r="K26" s="396"/>
      <c r="L26" s="396"/>
      <c r="M26" s="396"/>
      <c r="N26" s="396"/>
      <c r="O26" s="396"/>
      <c r="P26" s="396"/>
      <c r="Q26" s="396"/>
    </row>
    <row r="27" spans="1:27" ht="17.100000000000001" customHeight="1" x14ac:dyDescent="0.25">
      <c r="A27" s="6" t="s">
        <v>7</v>
      </c>
      <c r="B27" s="6" t="s">
        <v>8</v>
      </c>
      <c r="C27" s="32" t="s">
        <v>9</v>
      </c>
      <c r="D27" s="32" t="s">
        <v>10</v>
      </c>
      <c r="E27" s="32" t="s">
        <v>11</v>
      </c>
      <c r="F27" s="32" t="s">
        <v>12</v>
      </c>
      <c r="G27" s="32" t="s">
        <v>13</v>
      </c>
      <c r="H27" s="368" t="s">
        <v>14</v>
      </c>
      <c r="J27" s="6" t="s">
        <v>7</v>
      </c>
      <c r="K27" s="6" t="s">
        <v>8</v>
      </c>
      <c r="L27" s="32" t="s">
        <v>9</v>
      </c>
      <c r="M27" s="32" t="s">
        <v>10</v>
      </c>
      <c r="N27" s="32" t="s">
        <v>11</v>
      </c>
      <c r="O27" s="32" t="s">
        <v>12</v>
      </c>
      <c r="P27" s="32" t="s">
        <v>13</v>
      </c>
      <c r="Q27" s="32" t="s">
        <v>14</v>
      </c>
    </row>
    <row r="28" spans="1:27" ht="17.100000000000001" customHeight="1" x14ac:dyDescent="0.25">
      <c r="A28" s="320" t="s">
        <v>70</v>
      </c>
      <c r="B28" s="320" t="s">
        <v>66</v>
      </c>
      <c r="C28" s="25">
        <v>0.5</v>
      </c>
      <c r="D28" s="25">
        <v>1</v>
      </c>
      <c r="E28" s="25"/>
      <c r="F28" s="321">
        <v>1</v>
      </c>
      <c r="G28" s="324">
        <v>2</v>
      </c>
      <c r="H28" s="25" t="s">
        <v>17</v>
      </c>
      <c r="J28" s="408" t="s">
        <v>418</v>
      </c>
      <c r="K28" s="408" t="s">
        <v>67</v>
      </c>
      <c r="L28" s="401">
        <v>4</v>
      </c>
      <c r="M28" s="401">
        <v>0</v>
      </c>
      <c r="N28" s="401"/>
      <c r="O28" s="403">
        <f t="shared" ref="O28" si="2">L28+M28/2+N28/2</f>
        <v>4</v>
      </c>
      <c r="P28" s="405">
        <v>6</v>
      </c>
      <c r="Q28" s="407" t="s">
        <v>18</v>
      </c>
      <c r="R28" s="399"/>
      <c r="AA28" s="46"/>
    </row>
    <row r="29" spans="1:27" ht="17.100000000000001" customHeight="1" x14ac:dyDescent="0.25">
      <c r="A29" s="320" t="s">
        <v>74</v>
      </c>
      <c r="B29" s="320" t="s">
        <v>69</v>
      </c>
      <c r="C29" s="25">
        <v>0.5</v>
      </c>
      <c r="D29" s="25">
        <v>1</v>
      </c>
      <c r="E29" s="25"/>
      <c r="F29" s="321">
        <v>1</v>
      </c>
      <c r="G29" s="324">
        <v>2</v>
      </c>
      <c r="H29" s="25" t="s">
        <v>17</v>
      </c>
      <c r="J29" s="409"/>
      <c r="K29" s="409"/>
      <c r="L29" s="402"/>
      <c r="M29" s="402"/>
      <c r="N29" s="402"/>
      <c r="O29" s="404"/>
      <c r="P29" s="406"/>
      <c r="Q29" s="407"/>
      <c r="R29" s="399"/>
      <c r="T29" s="57"/>
      <c r="U29" s="11"/>
      <c r="V29" s="11"/>
      <c r="W29" s="11"/>
      <c r="X29" s="58"/>
      <c r="Y29" s="11"/>
      <c r="Z29" s="11"/>
      <c r="AA29" s="46"/>
    </row>
    <row r="30" spans="1:27" ht="28.5" customHeight="1" x14ac:dyDescent="0.25">
      <c r="A30" s="320" t="s">
        <v>78</v>
      </c>
      <c r="B30" s="320" t="s">
        <v>71</v>
      </c>
      <c r="C30" s="25">
        <v>0.5</v>
      </c>
      <c r="D30" s="25">
        <v>1</v>
      </c>
      <c r="E30" s="25"/>
      <c r="F30" s="321">
        <v>1</v>
      </c>
      <c r="G30" s="324">
        <v>2</v>
      </c>
      <c r="H30" s="25" t="s">
        <v>17</v>
      </c>
      <c r="J30" s="1" t="s">
        <v>72</v>
      </c>
      <c r="K30" s="1" t="s">
        <v>73</v>
      </c>
      <c r="L30" s="2">
        <v>1</v>
      </c>
      <c r="M30" s="2">
        <v>1</v>
      </c>
      <c r="N30" s="2"/>
      <c r="O30" s="334">
        <f>L30+M30/2+N30/2</f>
        <v>1.5</v>
      </c>
      <c r="P30" s="5">
        <v>2</v>
      </c>
      <c r="Q30" s="2" t="s">
        <v>17</v>
      </c>
      <c r="AA30" s="59"/>
    </row>
    <row r="31" spans="1:27" ht="34.5" customHeight="1" x14ac:dyDescent="0.25">
      <c r="A31" s="320" t="s">
        <v>82</v>
      </c>
      <c r="B31" s="320" t="s">
        <v>75</v>
      </c>
      <c r="C31" s="25">
        <v>0.5</v>
      </c>
      <c r="D31" s="25">
        <v>1</v>
      </c>
      <c r="E31" s="25"/>
      <c r="F31" s="321">
        <v>1</v>
      </c>
      <c r="G31" s="324">
        <v>2</v>
      </c>
      <c r="H31" s="25" t="s">
        <v>17</v>
      </c>
      <c r="J31" s="1" t="s">
        <v>76</v>
      </c>
      <c r="K31" s="320" t="s">
        <v>77</v>
      </c>
      <c r="L31" s="2">
        <v>2</v>
      </c>
      <c r="M31" s="2">
        <v>1</v>
      </c>
      <c r="N31" s="2"/>
      <c r="O31" s="334">
        <f>L31+M31/2+N31/2</f>
        <v>2.5</v>
      </c>
      <c r="P31" s="5">
        <v>3</v>
      </c>
      <c r="Q31" s="2" t="s">
        <v>48</v>
      </c>
      <c r="AA31" s="46"/>
    </row>
    <row r="32" spans="1:27" ht="21" customHeight="1" x14ac:dyDescent="0.25">
      <c r="A32" s="320" t="s">
        <v>416</v>
      </c>
      <c r="B32" s="320" t="s">
        <v>79</v>
      </c>
      <c r="C32" s="25">
        <v>0.5</v>
      </c>
      <c r="D32" s="25">
        <v>1</v>
      </c>
      <c r="E32" s="25"/>
      <c r="F32" s="321">
        <v>1</v>
      </c>
      <c r="G32" s="324">
        <v>2</v>
      </c>
      <c r="H32" s="25" t="s">
        <v>17</v>
      </c>
      <c r="J32" s="1" t="s">
        <v>80</v>
      </c>
      <c r="K32" s="1" t="s">
        <v>81</v>
      </c>
      <c r="L32" s="2">
        <v>2</v>
      </c>
      <c r="M32" s="2">
        <v>1</v>
      </c>
      <c r="N32" s="2"/>
      <c r="O32" s="334">
        <v>2.5</v>
      </c>
      <c r="P32" s="5">
        <v>3</v>
      </c>
      <c r="Q32" s="2" t="s">
        <v>29</v>
      </c>
      <c r="AA32" s="46"/>
    </row>
    <row r="33" spans="1:27" ht="21.75" customHeight="1" x14ac:dyDescent="0.25">
      <c r="A33" s="320" t="s">
        <v>417</v>
      </c>
      <c r="B33" s="320" t="s">
        <v>83</v>
      </c>
      <c r="C33" s="25">
        <v>0.5</v>
      </c>
      <c r="D33" s="25">
        <v>1</v>
      </c>
      <c r="E33" s="25"/>
      <c r="F33" s="321">
        <v>1</v>
      </c>
      <c r="G33" s="324">
        <v>2</v>
      </c>
      <c r="H33" s="25" t="s">
        <v>17</v>
      </c>
      <c r="J33" s="1" t="s">
        <v>84</v>
      </c>
      <c r="K33" s="1" t="s">
        <v>85</v>
      </c>
      <c r="L33" s="2">
        <v>2</v>
      </c>
      <c r="M33" s="2">
        <v>1</v>
      </c>
      <c r="N33" s="2"/>
      <c r="O33" s="334">
        <f>L33+M33/2+N33/2</f>
        <v>2.5</v>
      </c>
      <c r="P33" s="5">
        <v>4</v>
      </c>
      <c r="Q33" s="2" t="s">
        <v>29</v>
      </c>
      <c r="U33" s="11"/>
      <c r="V33" s="11"/>
      <c r="X33" s="11"/>
      <c r="Y33" s="11"/>
      <c r="Z33" s="11"/>
      <c r="AA33" s="46"/>
    </row>
    <row r="34" spans="1:27" ht="33.75" customHeight="1" x14ac:dyDescent="0.25">
      <c r="A34" s="1"/>
      <c r="B34" s="1" t="s">
        <v>389</v>
      </c>
      <c r="C34" s="2"/>
      <c r="D34" s="2">
        <v>12</v>
      </c>
      <c r="E34" s="2"/>
      <c r="F34" s="2">
        <v>6</v>
      </c>
      <c r="G34" s="332">
        <v>18</v>
      </c>
      <c r="H34" s="10"/>
      <c r="J34" s="1" t="s">
        <v>87</v>
      </c>
      <c r="K34" s="1" t="s">
        <v>88</v>
      </c>
      <c r="L34" s="2">
        <v>2</v>
      </c>
      <c r="M34" s="2">
        <v>2</v>
      </c>
      <c r="N34" s="2"/>
      <c r="O34" s="334">
        <f>L34+M34/2+N34/2</f>
        <v>3</v>
      </c>
      <c r="P34" s="5">
        <v>4</v>
      </c>
      <c r="Q34" s="2" t="s">
        <v>51</v>
      </c>
      <c r="R34" s="46"/>
    </row>
    <row r="35" spans="1:27" ht="25.35" customHeight="1" x14ac:dyDescent="0.25">
      <c r="A35" s="1"/>
      <c r="B35" s="1" t="s">
        <v>89</v>
      </c>
      <c r="C35" s="2"/>
      <c r="D35" s="2"/>
      <c r="E35" s="2"/>
      <c r="F35" s="2"/>
      <c r="G35" s="332"/>
      <c r="H35" s="10"/>
      <c r="J35" s="1" t="s">
        <v>90</v>
      </c>
      <c r="K35" s="1" t="s">
        <v>91</v>
      </c>
      <c r="L35" s="2">
        <v>1</v>
      </c>
      <c r="M35" s="2">
        <v>1</v>
      </c>
      <c r="N35" s="2"/>
      <c r="O35" s="334">
        <f>L35+M35/2+N35/2</f>
        <v>1.5</v>
      </c>
      <c r="P35" s="5">
        <v>2</v>
      </c>
      <c r="Q35" s="2" t="s">
        <v>17</v>
      </c>
    </row>
    <row r="36" spans="1:27" ht="23.1" customHeight="1" x14ac:dyDescent="0.25">
      <c r="A36" s="1"/>
      <c r="B36" s="1"/>
      <c r="C36" s="2"/>
      <c r="D36" s="2"/>
      <c r="E36" s="2"/>
      <c r="F36" s="2"/>
      <c r="G36" s="332"/>
      <c r="H36" s="10"/>
      <c r="J36" s="1" t="s">
        <v>93</v>
      </c>
      <c r="K36" s="1" t="s">
        <v>94</v>
      </c>
      <c r="L36" s="2">
        <v>1</v>
      </c>
      <c r="M36" s="2">
        <v>1</v>
      </c>
      <c r="N36" s="2"/>
      <c r="O36" s="334">
        <f>L36+M36/2+N36/2</f>
        <v>1.5</v>
      </c>
      <c r="P36" s="5">
        <v>3</v>
      </c>
      <c r="Q36" s="2" t="s">
        <v>17</v>
      </c>
      <c r="R36" s="46"/>
    </row>
    <row r="37" spans="1:27" ht="25.5" customHeight="1" x14ac:dyDescent="0.25">
      <c r="A37" s="1"/>
      <c r="B37" s="339" t="s">
        <v>14</v>
      </c>
      <c r="C37" s="2"/>
      <c r="D37" s="2"/>
      <c r="E37" s="2"/>
      <c r="F37" s="2"/>
      <c r="G37" s="332"/>
      <c r="H37" s="10"/>
      <c r="J37" s="1"/>
      <c r="K37" s="340" t="s">
        <v>95</v>
      </c>
      <c r="L37" s="341">
        <v>2</v>
      </c>
      <c r="M37" s="341">
        <v>0</v>
      </c>
      <c r="N37" s="341"/>
      <c r="O37" s="342">
        <f>L37+M37/2+N37/2</f>
        <v>2</v>
      </c>
      <c r="P37" s="343">
        <v>3</v>
      </c>
      <c r="Q37" s="344"/>
      <c r="AA37" s="46"/>
    </row>
    <row r="38" spans="1:27" ht="28.5" customHeight="1" x14ac:dyDescent="0.25">
      <c r="A38" s="1"/>
      <c r="B38" s="486" t="s">
        <v>505</v>
      </c>
      <c r="C38" s="2"/>
      <c r="D38" s="2"/>
      <c r="E38" s="2"/>
      <c r="F38" s="2"/>
      <c r="G38" s="332"/>
      <c r="H38" s="10"/>
      <c r="J38" s="1"/>
      <c r="K38" s="1"/>
      <c r="L38" s="1"/>
      <c r="M38" s="1"/>
      <c r="N38" s="1"/>
      <c r="O38" s="1"/>
      <c r="P38" s="1"/>
      <c r="Q38" s="1"/>
      <c r="U38" s="11"/>
      <c r="V38" s="11"/>
      <c r="W38" s="11"/>
      <c r="X38" s="58"/>
      <c r="Y38" s="60"/>
      <c r="AA38" s="46"/>
    </row>
    <row r="39" spans="1:27" ht="29.25" customHeight="1" x14ac:dyDescent="0.25">
      <c r="A39" s="1"/>
      <c r="B39" s="487"/>
      <c r="C39" s="2"/>
      <c r="D39" s="2"/>
      <c r="E39" s="2"/>
      <c r="F39" s="334"/>
      <c r="G39" s="332"/>
      <c r="H39" s="10"/>
      <c r="J39" s="1"/>
      <c r="K39" s="1"/>
      <c r="L39" s="2"/>
      <c r="M39" s="2"/>
      <c r="N39" s="2"/>
      <c r="O39" s="2"/>
      <c r="P39" s="2"/>
      <c r="Q39" s="1"/>
    </row>
    <row r="40" spans="1:27" ht="24" customHeight="1" x14ac:dyDescent="0.25">
      <c r="A40" s="327"/>
      <c r="B40" s="327"/>
      <c r="C40" s="328">
        <f>SUM(C28:C34)</f>
        <v>3</v>
      </c>
      <c r="D40" s="328">
        <f>SUM(D28:D34)</f>
        <v>18</v>
      </c>
      <c r="E40" s="328">
        <f>SUM(E28:E34)</f>
        <v>0</v>
      </c>
      <c r="F40" s="337">
        <f>SUM(F28:F34)</f>
        <v>12</v>
      </c>
      <c r="G40" s="367">
        <f>SUM(G28:G34)</f>
        <v>30</v>
      </c>
      <c r="H40" s="10"/>
      <c r="J40" s="1"/>
      <c r="K40" s="1"/>
      <c r="L40" s="2">
        <f>SUM(L28:L37)</f>
        <v>17</v>
      </c>
      <c r="M40" s="2">
        <f>SUM(M28:M37)</f>
        <v>8</v>
      </c>
      <c r="N40" s="2">
        <f>SUM(N28:N37)</f>
        <v>0</v>
      </c>
      <c r="O40" s="334">
        <f>SUM(O28:O37)</f>
        <v>21</v>
      </c>
      <c r="P40" s="5">
        <f>SUM(P28:P37)</f>
        <v>30</v>
      </c>
      <c r="Q40" s="1"/>
    </row>
    <row r="41" spans="1:27" ht="27.75" customHeight="1" x14ac:dyDescent="0.25">
      <c r="A41" s="6"/>
      <c r="B41" s="6" t="s">
        <v>61</v>
      </c>
      <c r="C41" s="396">
        <f>C40+D40+E40</f>
        <v>21</v>
      </c>
      <c r="D41" s="396"/>
      <c r="E41" s="396"/>
      <c r="F41" s="64">
        <f>F40</f>
        <v>12</v>
      </c>
      <c r="G41" s="359">
        <f>G40</f>
        <v>30</v>
      </c>
      <c r="H41" s="10"/>
      <c r="I41" s="11"/>
      <c r="J41" s="6"/>
      <c r="K41" s="6" t="s">
        <v>61</v>
      </c>
      <c r="L41" s="396">
        <f>L40+M40+N40</f>
        <v>25</v>
      </c>
      <c r="M41" s="396"/>
      <c r="N41" s="396"/>
      <c r="O41" s="345">
        <f>O40</f>
        <v>21</v>
      </c>
      <c r="P41" s="32">
        <f>P40</f>
        <v>30</v>
      </c>
      <c r="Q41" s="1"/>
    </row>
    <row r="42" spans="1:27" ht="9" customHeight="1" x14ac:dyDescent="0.25">
      <c r="I42" s="33"/>
      <c r="J42" s="33"/>
      <c r="K42" s="33"/>
      <c r="L42" s="33"/>
      <c r="M42" s="33"/>
      <c r="N42" s="33"/>
      <c r="O42" s="33"/>
      <c r="P42" s="33"/>
      <c r="Q42" s="33"/>
    </row>
    <row r="43" spans="1:27" ht="15.75" customHeight="1" x14ac:dyDescent="0.25">
      <c r="A43" s="397" t="s">
        <v>96</v>
      </c>
      <c r="B43" s="398"/>
      <c r="C43" s="398"/>
      <c r="D43" s="398"/>
      <c r="E43" s="398"/>
      <c r="F43" s="398"/>
      <c r="G43" s="398"/>
      <c r="H43" s="398"/>
      <c r="I43" s="398"/>
      <c r="J43" s="398"/>
      <c r="K43" s="398"/>
      <c r="L43" s="398"/>
      <c r="M43" s="398"/>
      <c r="N43" s="398"/>
      <c r="O43" s="398"/>
      <c r="P43" s="398"/>
      <c r="Q43" s="398"/>
    </row>
    <row r="44" spans="1:27" ht="17.100000000000001" customHeight="1" x14ac:dyDescent="0.25">
      <c r="A44" s="396" t="s">
        <v>97</v>
      </c>
      <c r="B44" s="396"/>
      <c r="C44" s="396"/>
      <c r="D44" s="396"/>
      <c r="E44" s="396"/>
      <c r="F44" s="396"/>
      <c r="G44" s="396"/>
      <c r="H44" s="396"/>
      <c r="J44" s="396" t="s">
        <v>98</v>
      </c>
      <c r="K44" s="396"/>
      <c r="L44" s="396"/>
      <c r="M44" s="396"/>
      <c r="N44" s="396"/>
      <c r="O44" s="396"/>
      <c r="P44" s="396"/>
      <c r="Q44" s="396"/>
    </row>
    <row r="45" spans="1:27" ht="17.100000000000001" customHeight="1" x14ac:dyDescent="0.25">
      <c r="A45" s="346" t="s">
        <v>7</v>
      </c>
      <c r="B45" s="346" t="s">
        <v>8</v>
      </c>
      <c r="C45" s="347" t="s">
        <v>9</v>
      </c>
      <c r="D45" s="347" t="s">
        <v>10</v>
      </c>
      <c r="E45" s="347" t="s">
        <v>11</v>
      </c>
      <c r="F45" s="347" t="s">
        <v>12</v>
      </c>
      <c r="G45" s="347" t="s">
        <v>13</v>
      </c>
      <c r="H45" s="32" t="s">
        <v>14</v>
      </c>
      <c r="J45" s="6" t="s">
        <v>7</v>
      </c>
      <c r="K45" s="6" t="s">
        <v>8</v>
      </c>
      <c r="L45" s="32" t="s">
        <v>9</v>
      </c>
      <c r="M45" s="32" t="s">
        <v>10</v>
      </c>
      <c r="N45" s="32" t="s">
        <v>11</v>
      </c>
      <c r="O45" s="32" t="s">
        <v>12</v>
      </c>
      <c r="P45" s="32" t="s">
        <v>13</v>
      </c>
      <c r="Q45" s="10"/>
    </row>
    <row r="46" spans="1:27" ht="24" customHeight="1" x14ac:dyDescent="0.25">
      <c r="A46" s="1" t="s">
        <v>99</v>
      </c>
      <c r="B46" s="1" t="s">
        <v>100</v>
      </c>
      <c r="C46" s="2">
        <v>2</v>
      </c>
      <c r="D46" s="2">
        <v>1</v>
      </c>
      <c r="E46" s="2"/>
      <c r="F46" s="334">
        <f>C46+D46/2+E46/2</f>
        <v>2.5</v>
      </c>
      <c r="G46" s="5">
        <v>3</v>
      </c>
      <c r="H46" s="2" t="s">
        <v>84</v>
      </c>
      <c r="J46" s="1"/>
      <c r="K46" s="1" t="s">
        <v>388</v>
      </c>
      <c r="L46" s="2"/>
      <c r="M46" s="2">
        <v>12</v>
      </c>
      <c r="N46" s="2"/>
      <c r="O46" s="2">
        <v>6</v>
      </c>
      <c r="P46" s="2">
        <v>30</v>
      </c>
      <c r="Q46" s="10"/>
    </row>
    <row r="47" spans="1:27" ht="36" customHeight="1" x14ac:dyDescent="0.25">
      <c r="A47" s="1" t="s">
        <v>102</v>
      </c>
      <c r="B47" s="1" t="s">
        <v>103</v>
      </c>
      <c r="C47" s="2">
        <v>1</v>
      </c>
      <c r="D47" s="2">
        <v>1</v>
      </c>
      <c r="E47" s="1"/>
      <c r="F47" s="2">
        <f t="shared" ref="F47" si="3">C47+D47/2+E47/2</f>
        <v>1.5</v>
      </c>
      <c r="G47" s="5">
        <v>4</v>
      </c>
      <c r="H47" s="2" t="s">
        <v>17</v>
      </c>
      <c r="J47" s="1"/>
      <c r="K47" s="1" t="s">
        <v>104</v>
      </c>
      <c r="L47" s="2"/>
      <c r="M47" s="2"/>
      <c r="N47" s="2"/>
      <c r="O47" s="2"/>
      <c r="P47" s="2"/>
      <c r="Q47" s="10"/>
    </row>
    <row r="48" spans="1:27" ht="24" customHeight="1" x14ac:dyDescent="0.25">
      <c r="A48" s="1" t="s">
        <v>105</v>
      </c>
      <c r="B48" s="1" t="s">
        <v>106</v>
      </c>
      <c r="C48" s="2">
        <v>2</v>
      </c>
      <c r="D48" s="2">
        <v>0</v>
      </c>
      <c r="E48" s="2"/>
      <c r="F48" s="334">
        <f>C48+D48/2+E48/2</f>
        <v>2</v>
      </c>
      <c r="G48" s="5">
        <v>3</v>
      </c>
      <c r="H48" s="2" t="s">
        <v>17</v>
      </c>
      <c r="J48" s="1"/>
      <c r="K48" s="1"/>
      <c r="L48" s="2"/>
      <c r="M48" s="2"/>
      <c r="N48" s="2"/>
      <c r="O48" s="2"/>
      <c r="P48" s="2"/>
      <c r="Q48" s="10"/>
    </row>
    <row r="49" spans="1:18" ht="23.25" customHeight="1" x14ac:dyDescent="0.25">
      <c r="A49" s="338" t="s">
        <v>107</v>
      </c>
      <c r="B49" s="320" t="s">
        <v>108</v>
      </c>
      <c r="C49" s="2">
        <v>2</v>
      </c>
      <c r="D49" s="2">
        <v>1</v>
      </c>
      <c r="E49" s="2"/>
      <c r="F49" s="334">
        <f>C49+D49/2+E49/2</f>
        <v>2.5</v>
      </c>
      <c r="G49" s="326">
        <v>4</v>
      </c>
      <c r="H49" s="2" t="s">
        <v>29</v>
      </c>
      <c r="J49" s="1"/>
      <c r="K49" s="1"/>
      <c r="L49" s="2"/>
      <c r="M49" s="2"/>
      <c r="N49" s="2"/>
      <c r="O49" s="2"/>
      <c r="P49" s="2"/>
      <c r="Q49" s="10"/>
    </row>
    <row r="50" spans="1:18" ht="21" customHeight="1" x14ac:dyDescent="0.25">
      <c r="A50" s="338" t="s">
        <v>109</v>
      </c>
      <c r="B50" s="320" t="s">
        <v>110</v>
      </c>
      <c r="C50" s="2">
        <v>1</v>
      </c>
      <c r="D50" s="2">
        <v>3</v>
      </c>
      <c r="E50" s="2"/>
      <c r="F50" s="334">
        <f>C50+D50/2+E50/2</f>
        <v>2.5</v>
      </c>
      <c r="G50" s="5">
        <v>4</v>
      </c>
      <c r="H50" s="2" t="s">
        <v>72</v>
      </c>
      <c r="J50" s="1"/>
      <c r="K50" s="339" t="s">
        <v>14</v>
      </c>
      <c r="L50" s="2"/>
      <c r="M50" s="2"/>
      <c r="N50" s="2"/>
      <c r="O50" s="2"/>
      <c r="P50" s="2"/>
      <c r="Q50" s="10"/>
    </row>
    <row r="51" spans="1:18" ht="24" customHeight="1" x14ac:dyDescent="0.25">
      <c r="A51" s="338" t="s">
        <v>111</v>
      </c>
      <c r="B51" s="1" t="s">
        <v>112</v>
      </c>
      <c r="C51" s="2">
        <v>2</v>
      </c>
      <c r="D51" s="2">
        <v>1</v>
      </c>
      <c r="E51" s="2"/>
      <c r="F51" s="334">
        <f>C51+D51/2+E51/2</f>
        <v>2.5</v>
      </c>
      <c r="G51" s="5">
        <v>3</v>
      </c>
      <c r="H51" s="2" t="s">
        <v>17</v>
      </c>
      <c r="J51" s="1"/>
      <c r="K51" s="485" t="s">
        <v>504</v>
      </c>
      <c r="L51" s="2"/>
      <c r="M51" s="2"/>
      <c r="N51" s="2"/>
      <c r="O51" s="2"/>
      <c r="P51" s="2"/>
      <c r="Q51" s="10"/>
    </row>
    <row r="52" spans="1:18" ht="23.25" customHeight="1" x14ac:dyDescent="0.25">
      <c r="A52" s="338" t="s">
        <v>113</v>
      </c>
      <c r="B52" s="1" t="s">
        <v>114</v>
      </c>
      <c r="C52" s="2">
        <v>2</v>
      </c>
      <c r="D52" s="2">
        <v>2</v>
      </c>
      <c r="E52" s="2"/>
      <c r="F52" s="334">
        <f>C52+D52/2+E52/2</f>
        <v>3</v>
      </c>
      <c r="G52" s="5">
        <v>4</v>
      </c>
      <c r="H52" s="2" t="s">
        <v>87</v>
      </c>
      <c r="J52" s="1"/>
      <c r="K52" s="485"/>
      <c r="L52" s="2"/>
      <c r="M52" s="2"/>
      <c r="N52" s="2"/>
      <c r="O52" s="2"/>
      <c r="P52" s="2"/>
      <c r="Q52" s="10"/>
    </row>
    <row r="53" spans="1:18" ht="24.75" customHeight="1" x14ac:dyDescent="0.25">
      <c r="A53" s="1" t="s">
        <v>115</v>
      </c>
      <c r="B53" s="1" t="s">
        <v>116</v>
      </c>
      <c r="C53" s="2">
        <v>0.5</v>
      </c>
      <c r="D53" s="2">
        <v>1</v>
      </c>
      <c r="E53" s="2"/>
      <c r="F53" s="334">
        <v>1</v>
      </c>
      <c r="G53" s="321">
        <v>2</v>
      </c>
      <c r="H53" s="2" t="s">
        <v>17</v>
      </c>
      <c r="J53" s="1"/>
      <c r="K53" s="485"/>
      <c r="L53" s="2"/>
      <c r="M53" s="2"/>
      <c r="N53" s="2"/>
      <c r="O53" s="2"/>
      <c r="P53" s="2"/>
      <c r="Q53" s="10"/>
    </row>
    <row r="54" spans="1:18" ht="25.5" customHeight="1" x14ac:dyDescent="0.25">
      <c r="A54" s="1" t="s">
        <v>117</v>
      </c>
      <c r="B54" s="1" t="s">
        <v>118</v>
      </c>
      <c r="C54" s="2">
        <v>0.5</v>
      </c>
      <c r="D54" s="2">
        <v>1</v>
      </c>
      <c r="E54" s="2"/>
      <c r="F54" s="334">
        <v>1</v>
      </c>
      <c r="G54" s="321">
        <v>2</v>
      </c>
      <c r="H54" s="2" t="s">
        <v>17</v>
      </c>
      <c r="J54" s="1"/>
      <c r="K54" s="485"/>
      <c r="L54" s="2"/>
      <c r="M54" s="2"/>
      <c r="N54" s="2"/>
      <c r="O54" s="2"/>
      <c r="P54" s="2"/>
      <c r="Q54" s="10"/>
    </row>
    <row r="55" spans="1:18" ht="22.5" customHeight="1" x14ac:dyDescent="0.25">
      <c r="A55" s="1"/>
      <c r="B55" s="322" t="s">
        <v>119</v>
      </c>
      <c r="C55" s="25">
        <v>1</v>
      </c>
      <c r="D55" s="348">
        <v>0</v>
      </c>
      <c r="E55" s="348"/>
      <c r="F55" s="349">
        <v>1</v>
      </c>
      <c r="G55" s="350">
        <v>1</v>
      </c>
      <c r="H55" s="351"/>
      <c r="J55" s="1"/>
      <c r="K55" s="485"/>
      <c r="L55" s="2"/>
      <c r="M55" s="2"/>
      <c r="N55" s="2"/>
      <c r="O55" s="2"/>
      <c r="P55" s="2"/>
      <c r="Q55" s="10"/>
    </row>
    <row r="56" spans="1:18" ht="22.5" customHeight="1" x14ac:dyDescent="0.25">
      <c r="A56" s="327"/>
      <c r="B56" s="353"/>
      <c r="C56" s="354"/>
      <c r="D56" s="355"/>
      <c r="E56" s="355"/>
      <c r="F56" s="356"/>
      <c r="G56" s="357"/>
      <c r="H56" s="351"/>
      <c r="J56" s="1"/>
      <c r="K56" s="358"/>
      <c r="L56" s="2"/>
      <c r="M56" s="2"/>
      <c r="N56" s="2"/>
      <c r="O56" s="2"/>
      <c r="P56" s="2"/>
      <c r="Q56" s="10"/>
      <c r="R56" s="46"/>
    </row>
    <row r="57" spans="1:18" ht="18" customHeight="1" x14ac:dyDescent="0.25">
      <c r="A57" s="327"/>
      <c r="B57" s="327"/>
      <c r="C57" s="328">
        <f>SUM(C46:C55)</f>
        <v>14</v>
      </c>
      <c r="D57" s="328">
        <f>SUM(D46:D55)</f>
        <v>11</v>
      </c>
      <c r="E57" s="328">
        <f>SUM(E46:E55)</f>
        <v>0</v>
      </c>
      <c r="F57" s="329">
        <f>SUM(F46:F55)</f>
        <v>19.5</v>
      </c>
      <c r="G57" s="329">
        <f>SUM(G46:G55)</f>
        <v>30</v>
      </c>
      <c r="H57" s="344"/>
      <c r="J57" s="1"/>
      <c r="K57" s="1"/>
      <c r="L57" s="2">
        <f>SUM(L46)</f>
        <v>0</v>
      </c>
      <c r="M57" s="2">
        <f>SUM(M46)</f>
        <v>12</v>
      </c>
      <c r="N57" s="2">
        <f>SUM(N46)</f>
        <v>0</v>
      </c>
      <c r="O57" s="2">
        <f>SUM(O46)</f>
        <v>6</v>
      </c>
      <c r="P57" s="2">
        <f>SUM(P46:P46)</f>
        <v>30</v>
      </c>
      <c r="Q57" s="10"/>
    </row>
    <row r="58" spans="1:18" ht="19.5" customHeight="1" x14ac:dyDescent="0.25">
      <c r="A58" s="6"/>
      <c r="B58" s="6" t="s">
        <v>61</v>
      </c>
      <c r="C58" s="391">
        <f>C57+D57+E57</f>
        <v>25</v>
      </c>
      <c r="D58" s="391"/>
      <c r="E58" s="391"/>
      <c r="F58" s="68">
        <f>F57</f>
        <v>19.5</v>
      </c>
      <c r="G58" s="68">
        <f>G57</f>
        <v>30</v>
      </c>
      <c r="H58" s="344"/>
      <c r="I58" s="11"/>
      <c r="J58" s="6"/>
      <c r="K58" s="6" t="s">
        <v>61</v>
      </c>
      <c r="L58" s="413">
        <f>L57+M57+N57</f>
        <v>12</v>
      </c>
      <c r="M58" s="414"/>
      <c r="N58" s="415"/>
      <c r="O58" s="32">
        <f>O57</f>
        <v>6</v>
      </c>
      <c r="P58" s="32">
        <f>P57</f>
        <v>30</v>
      </c>
      <c r="Q58" s="10"/>
    </row>
    <row r="59" spans="1:18" ht="12" customHeight="1" x14ac:dyDescent="0.25">
      <c r="A59" s="360"/>
      <c r="B59" s="11"/>
      <c r="I59" s="33"/>
      <c r="J59" s="33"/>
      <c r="K59" s="33"/>
      <c r="L59" s="33"/>
      <c r="M59" s="33"/>
      <c r="N59" s="33"/>
      <c r="O59" s="33"/>
      <c r="P59" s="33"/>
      <c r="Q59" s="33"/>
    </row>
    <row r="60" spans="1:18" ht="17.25" customHeight="1" x14ac:dyDescent="0.25">
      <c r="A60" s="397" t="s">
        <v>120</v>
      </c>
      <c r="B60" s="398"/>
      <c r="C60" s="398"/>
      <c r="D60" s="398"/>
      <c r="E60" s="398"/>
      <c r="F60" s="398"/>
      <c r="G60" s="398"/>
      <c r="H60" s="398"/>
      <c r="I60" s="398"/>
      <c r="J60" s="398"/>
      <c r="K60" s="398"/>
      <c r="L60" s="398"/>
      <c r="M60" s="398"/>
      <c r="N60" s="398"/>
      <c r="O60" s="398"/>
      <c r="P60" s="398"/>
      <c r="Q60" s="398"/>
    </row>
    <row r="61" spans="1:18" ht="17.100000000000001" customHeight="1" x14ac:dyDescent="0.25">
      <c r="A61" s="396" t="s">
        <v>121</v>
      </c>
      <c r="B61" s="396"/>
      <c r="C61" s="396"/>
      <c r="D61" s="396"/>
      <c r="E61" s="396"/>
      <c r="F61" s="396"/>
      <c r="G61" s="396"/>
      <c r="H61" s="396"/>
      <c r="J61" s="396" t="s">
        <v>122</v>
      </c>
      <c r="K61" s="396"/>
      <c r="L61" s="396"/>
      <c r="M61" s="396"/>
      <c r="N61" s="396"/>
      <c r="O61" s="396"/>
      <c r="P61" s="396"/>
      <c r="Q61" s="396"/>
    </row>
    <row r="62" spans="1:18" ht="17.100000000000001" customHeight="1" x14ac:dyDescent="0.25">
      <c r="A62" s="6" t="s">
        <v>7</v>
      </c>
      <c r="B62" s="6" t="s">
        <v>8</v>
      </c>
      <c r="C62" s="32" t="s">
        <v>9</v>
      </c>
      <c r="D62" s="32" t="s">
        <v>10</v>
      </c>
      <c r="E62" s="32" t="s">
        <v>11</v>
      </c>
      <c r="F62" s="32" t="s">
        <v>12</v>
      </c>
      <c r="G62" s="32" t="s">
        <v>13</v>
      </c>
      <c r="H62" s="32" t="s">
        <v>14</v>
      </c>
      <c r="J62" s="6" t="s">
        <v>7</v>
      </c>
      <c r="K62" s="6" t="s">
        <v>8</v>
      </c>
      <c r="L62" s="32" t="s">
        <v>9</v>
      </c>
      <c r="M62" s="32" t="s">
        <v>10</v>
      </c>
      <c r="N62" s="32" t="s">
        <v>11</v>
      </c>
      <c r="O62" s="32" t="s">
        <v>12</v>
      </c>
      <c r="P62" s="32" t="s">
        <v>13</v>
      </c>
      <c r="Q62" s="32" t="s">
        <v>14</v>
      </c>
    </row>
    <row r="63" spans="1:18" ht="24.6" customHeight="1" x14ac:dyDescent="0.25">
      <c r="A63" s="338" t="s">
        <v>123</v>
      </c>
      <c r="B63" s="1" t="s">
        <v>124</v>
      </c>
      <c r="C63" s="2">
        <v>2</v>
      </c>
      <c r="D63" s="2">
        <v>0</v>
      </c>
      <c r="E63" s="2"/>
      <c r="F63" s="334">
        <f>C63+D63/2+E63/2</f>
        <v>2</v>
      </c>
      <c r="G63" s="5">
        <v>2</v>
      </c>
      <c r="H63" s="2" t="s">
        <v>17</v>
      </c>
      <c r="J63" s="8" t="s">
        <v>126</v>
      </c>
      <c r="K63" s="1" t="s">
        <v>127</v>
      </c>
      <c r="L63" s="2">
        <v>2</v>
      </c>
      <c r="M63" s="2">
        <v>1</v>
      </c>
      <c r="N63" s="2"/>
      <c r="O63" s="5">
        <f t="shared" ref="O63:O66" si="4">L63+M63/2+N63/2</f>
        <v>2.5</v>
      </c>
      <c r="P63" s="5">
        <v>4</v>
      </c>
      <c r="Q63" s="2" t="s">
        <v>17</v>
      </c>
    </row>
    <row r="64" spans="1:18" ht="45.75" customHeight="1" x14ac:dyDescent="0.25">
      <c r="A64" s="1" t="s">
        <v>423</v>
      </c>
      <c r="B64" s="1" t="s">
        <v>129</v>
      </c>
      <c r="C64" s="4">
        <v>2</v>
      </c>
      <c r="D64" s="4">
        <v>0</v>
      </c>
      <c r="E64" s="4"/>
      <c r="F64" s="5">
        <f t="shared" ref="F64:F65" si="5">C64+D64/2+E64/2</f>
        <v>2</v>
      </c>
      <c r="G64" s="5">
        <v>2</v>
      </c>
      <c r="H64" s="2" t="s">
        <v>17</v>
      </c>
      <c r="J64" s="1" t="s">
        <v>131</v>
      </c>
      <c r="K64" s="1" t="s">
        <v>132</v>
      </c>
      <c r="L64" s="4">
        <v>1</v>
      </c>
      <c r="M64" s="4">
        <v>3</v>
      </c>
      <c r="N64" s="4"/>
      <c r="O64" s="5">
        <f>L64+M64/2+N64/2</f>
        <v>2.5</v>
      </c>
      <c r="P64" s="5">
        <v>4</v>
      </c>
      <c r="Q64" s="2" t="s">
        <v>133</v>
      </c>
      <c r="R64" s="46"/>
    </row>
    <row r="65" spans="1:18" ht="32.25" customHeight="1" x14ac:dyDescent="0.25">
      <c r="A65" s="1" t="s">
        <v>134</v>
      </c>
      <c r="B65" s="1" t="s">
        <v>135</v>
      </c>
      <c r="C65" s="4">
        <v>2</v>
      </c>
      <c r="D65" s="5">
        <v>0</v>
      </c>
      <c r="E65" s="5"/>
      <c r="F65" s="5">
        <f t="shared" si="5"/>
        <v>2</v>
      </c>
      <c r="G65" s="5">
        <v>3</v>
      </c>
      <c r="H65" s="2" t="s">
        <v>51</v>
      </c>
      <c r="J65" s="1" t="s">
        <v>136</v>
      </c>
      <c r="K65" s="1" t="s">
        <v>137</v>
      </c>
      <c r="L65" s="2">
        <v>1</v>
      </c>
      <c r="M65" s="2">
        <v>1</v>
      </c>
      <c r="N65" s="2"/>
      <c r="O65" s="5">
        <f t="shared" si="4"/>
        <v>1.5</v>
      </c>
      <c r="P65" s="5">
        <v>3</v>
      </c>
      <c r="Q65" s="2" t="s">
        <v>17</v>
      </c>
    </row>
    <row r="66" spans="1:18" ht="50.1" customHeight="1" x14ac:dyDescent="0.25">
      <c r="A66" s="1" t="s">
        <v>422</v>
      </c>
      <c r="B66" s="1" t="s">
        <v>141</v>
      </c>
      <c r="C66" s="2">
        <v>3</v>
      </c>
      <c r="D66" s="2">
        <v>0</v>
      </c>
      <c r="E66" s="2"/>
      <c r="F66" s="334">
        <f>C66+D66/2+E66/2</f>
        <v>3</v>
      </c>
      <c r="G66" s="5">
        <v>3</v>
      </c>
      <c r="H66" s="2" t="s">
        <v>17</v>
      </c>
      <c r="J66" s="1" t="s">
        <v>138</v>
      </c>
      <c r="K66" s="1" t="s">
        <v>139</v>
      </c>
      <c r="L66" s="2">
        <v>1</v>
      </c>
      <c r="M66" s="2">
        <v>1</v>
      </c>
      <c r="N66" s="2"/>
      <c r="O66" s="5">
        <f t="shared" si="4"/>
        <v>1.5</v>
      </c>
      <c r="P66" s="5">
        <v>3</v>
      </c>
      <c r="Q66" s="2" t="s">
        <v>102</v>
      </c>
    </row>
    <row r="67" spans="1:18" ht="35.1" customHeight="1" x14ac:dyDescent="0.25">
      <c r="A67" s="338" t="s">
        <v>144</v>
      </c>
      <c r="B67" s="1" t="s">
        <v>145</v>
      </c>
      <c r="C67" s="2">
        <v>2</v>
      </c>
      <c r="D67" s="2">
        <v>0</v>
      </c>
      <c r="E67" s="2"/>
      <c r="F67" s="334">
        <f>C67+D67/2+E67/2</f>
        <v>2</v>
      </c>
      <c r="G67" s="5">
        <v>2</v>
      </c>
      <c r="H67" s="2" t="s">
        <v>17</v>
      </c>
      <c r="J67" s="1" t="s">
        <v>142</v>
      </c>
      <c r="K67" s="1" t="s">
        <v>143</v>
      </c>
      <c r="L67" s="2">
        <v>2</v>
      </c>
      <c r="M67" s="2">
        <v>0</v>
      </c>
      <c r="N67" s="2"/>
      <c r="O67" s="5">
        <f>L67+M67/2+N67/2</f>
        <v>2</v>
      </c>
      <c r="P67" s="5">
        <v>3</v>
      </c>
      <c r="Q67" s="2" t="s">
        <v>123</v>
      </c>
    </row>
    <row r="68" spans="1:18" ht="33" customHeight="1" x14ac:dyDescent="0.25">
      <c r="A68" s="1" t="s">
        <v>148</v>
      </c>
      <c r="B68" s="1" t="s">
        <v>149</v>
      </c>
      <c r="C68" s="2">
        <v>1</v>
      </c>
      <c r="D68" s="2">
        <v>2</v>
      </c>
      <c r="E68" s="2"/>
      <c r="F68" s="5">
        <f>C68+D68/2+E68/2</f>
        <v>2</v>
      </c>
      <c r="G68" s="5">
        <v>4</v>
      </c>
      <c r="H68" s="2" t="s">
        <v>93</v>
      </c>
      <c r="J68" s="1" t="s">
        <v>146</v>
      </c>
      <c r="K68" s="1" t="s">
        <v>147</v>
      </c>
      <c r="L68" s="4">
        <v>1</v>
      </c>
      <c r="M68" s="4">
        <v>1</v>
      </c>
      <c r="N68" s="4"/>
      <c r="O68" s="5">
        <f>L68+M68/2+N68/2</f>
        <v>1.5</v>
      </c>
      <c r="P68" s="5">
        <v>3</v>
      </c>
      <c r="Q68" s="2" t="s">
        <v>17</v>
      </c>
    </row>
    <row r="69" spans="1:18" ht="35.450000000000003" customHeight="1" x14ac:dyDescent="0.25">
      <c r="A69" s="338" t="s">
        <v>412</v>
      </c>
      <c r="B69" s="1" t="s">
        <v>150</v>
      </c>
      <c r="C69" s="2">
        <v>2</v>
      </c>
      <c r="D69" s="2">
        <v>0</v>
      </c>
      <c r="E69" s="2"/>
      <c r="F69" s="334">
        <v>0</v>
      </c>
      <c r="G69" s="5">
        <v>2</v>
      </c>
      <c r="H69" s="2" t="s">
        <v>17</v>
      </c>
      <c r="J69" s="1"/>
      <c r="K69" s="340" t="s">
        <v>95</v>
      </c>
      <c r="L69" s="341">
        <v>2</v>
      </c>
      <c r="M69" s="341">
        <v>0</v>
      </c>
      <c r="N69" s="341"/>
      <c r="O69" s="342">
        <f>L69+M69/2+N69/2</f>
        <v>2</v>
      </c>
      <c r="P69" s="343">
        <v>3</v>
      </c>
      <c r="Q69" s="344"/>
    </row>
    <row r="70" spans="1:18" ht="64.5" customHeight="1" x14ac:dyDescent="0.25">
      <c r="A70" s="10" t="s">
        <v>419</v>
      </c>
      <c r="B70" s="10" t="s">
        <v>152</v>
      </c>
      <c r="C70" s="2">
        <v>1</v>
      </c>
      <c r="D70" s="2">
        <v>0</v>
      </c>
      <c r="E70" s="2">
        <v>0</v>
      </c>
      <c r="F70" s="5">
        <v>0</v>
      </c>
      <c r="G70" s="5">
        <v>1</v>
      </c>
      <c r="H70" s="2" t="s">
        <v>17</v>
      </c>
      <c r="J70" s="1" t="s">
        <v>474</v>
      </c>
      <c r="K70" s="1" t="s">
        <v>387</v>
      </c>
      <c r="L70" s="2">
        <v>1</v>
      </c>
      <c r="M70" s="2">
        <v>1</v>
      </c>
      <c r="N70" s="2"/>
      <c r="O70" s="5">
        <f>L70+M70/2+N70/2</f>
        <v>1.5</v>
      </c>
      <c r="P70" s="5">
        <v>5</v>
      </c>
      <c r="Q70" s="361" t="s">
        <v>357</v>
      </c>
    </row>
    <row r="71" spans="1:18" ht="35.25" customHeight="1" x14ac:dyDescent="0.25">
      <c r="A71" s="1"/>
      <c r="B71" s="1" t="s">
        <v>155</v>
      </c>
      <c r="C71" s="362">
        <v>1</v>
      </c>
      <c r="D71" s="362">
        <v>2</v>
      </c>
      <c r="E71" s="362">
        <v>0</v>
      </c>
      <c r="F71" s="343">
        <v>2</v>
      </c>
      <c r="G71" s="343">
        <v>4</v>
      </c>
      <c r="H71" s="2"/>
      <c r="J71" s="1" t="s">
        <v>413</v>
      </c>
      <c r="K71" s="1" t="s">
        <v>153</v>
      </c>
      <c r="L71" s="2">
        <v>2</v>
      </c>
      <c r="M71" s="2">
        <v>0</v>
      </c>
      <c r="N71" s="2"/>
      <c r="O71" s="334">
        <v>0</v>
      </c>
      <c r="P71" s="5">
        <v>2</v>
      </c>
      <c r="Q71" s="2" t="s">
        <v>17</v>
      </c>
      <c r="R71" s="47"/>
    </row>
    <row r="72" spans="1:18" ht="30.75" customHeight="1" x14ac:dyDescent="0.25">
      <c r="A72" s="363"/>
      <c r="B72" s="364" t="s">
        <v>157</v>
      </c>
      <c r="C72" s="365">
        <v>2</v>
      </c>
      <c r="D72" s="365">
        <v>1</v>
      </c>
      <c r="E72" s="365"/>
      <c r="F72" s="366">
        <f>C72+D72/2+E72/2</f>
        <v>2.5</v>
      </c>
      <c r="G72" s="366">
        <v>4</v>
      </c>
      <c r="H72" s="2"/>
      <c r="J72" s="327" t="s">
        <v>421</v>
      </c>
      <c r="K72" s="327" t="s">
        <v>156</v>
      </c>
      <c r="L72" s="328">
        <v>2</v>
      </c>
      <c r="M72" s="328">
        <v>0</v>
      </c>
      <c r="N72" s="328">
        <v>0</v>
      </c>
      <c r="O72" s="328">
        <v>0</v>
      </c>
      <c r="P72" s="328">
        <v>2</v>
      </c>
      <c r="Q72" s="2" t="s">
        <v>17</v>
      </c>
    </row>
    <row r="73" spans="1:18" ht="30.75" customHeight="1" x14ac:dyDescent="0.25">
      <c r="A73" s="363"/>
      <c r="B73" s="340" t="s">
        <v>95</v>
      </c>
      <c r="C73" s="341">
        <v>2</v>
      </c>
      <c r="D73" s="341">
        <v>0</v>
      </c>
      <c r="E73" s="341"/>
      <c r="F73" s="342">
        <f>C73+D73/2+E73/2</f>
        <v>2</v>
      </c>
      <c r="G73" s="343">
        <v>3</v>
      </c>
      <c r="H73" s="344"/>
      <c r="J73" s="327"/>
      <c r="K73" s="327"/>
      <c r="L73" s="328"/>
      <c r="M73" s="328"/>
      <c r="N73" s="328"/>
      <c r="O73" s="328"/>
      <c r="P73" s="328"/>
      <c r="Q73" s="2"/>
    </row>
    <row r="74" spans="1:18" ht="21.75" customHeight="1" x14ac:dyDescent="0.25">
      <c r="A74" s="320" t="s">
        <v>414</v>
      </c>
      <c r="B74" s="322" t="s">
        <v>158</v>
      </c>
      <c r="C74" s="25">
        <v>2</v>
      </c>
      <c r="D74" s="25">
        <v>0</v>
      </c>
      <c r="E74" s="25">
        <v>0</v>
      </c>
      <c r="F74" s="25">
        <v>0</v>
      </c>
      <c r="G74" s="324">
        <v>2</v>
      </c>
      <c r="H74" s="25" t="s">
        <v>17</v>
      </c>
      <c r="J74" s="1"/>
      <c r="K74" s="1"/>
      <c r="L74" s="1"/>
      <c r="M74" s="1"/>
      <c r="N74" s="1"/>
      <c r="O74" s="1"/>
      <c r="P74" s="1"/>
      <c r="Q74" s="1"/>
    </row>
    <row r="75" spans="1:18" ht="23.25" customHeight="1" x14ac:dyDescent="0.25">
      <c r="A75" s="26" t="s">
        <v>57</v>
      </c>
      <c r="B75" s="26" t="s">
        <v>58</v>
      </c>
      <c r="C75" s="1"/>
      <c r="D75" s="1"/>
      <c r="E75" s="1"/>
      <c r="F75" s="1"/>
      <c r="G75" s="1"/>
      <c r="H75" s="1"/>
      <c r="J75" s="26" t="s">
        <v>57</v>
      </c>
      <c r="K75" s="26" t="s">
        <v>58</v>
      </c>
      <c r="L75" s="2"/>
      <c r="M75" s="2"/>
      <c r="N75" s="2"/>
      <c r="O75" s="2"/>
      <c r="P75" s="2"/>
      <c r="Q75" s="1"/>
    </row>
    <row r="76" spans="1:18" ht="28.5" customHeight="1" x14ac:dyDescent="0.25">
      <c r="A76" s="26" t="s">
        <v>59</v>
      </c>
      <c r="B76" s="330" t="s">
        <v>60</v>
      </c>
      <c r="C76" s="362"/>
      <c r="D76" s="362"/>
      <c r="E76" s="362"/>
      <c r="F76" s="343"/>
      <c r="G76" s="343"/>
      <c r="H76" s="2"/>
      <c r="J76" s="26" t="s">
        <v>59</v>
      </c>
      <c r="K76" s="330" t="s">
        <v>60</v>
      </c>
      <c r="L76" s="2"/>
      <c r="M76" s="2"/>
      <c r="N76" s="2"/>
      <c r="O76" s="2"/>
      <c r="P76" s="2"/>
      <c r="Q76" s="1"/>
    </row>
    <row r="77" spans="1:18" ht="17.100000000000001" customHeight="1" x14ac:dyDescent="0.25">
      <c r="A77" s="1"/>
      <c r="B77" s="1"/>
      <c r="C77" s="4">
        <f>SUM(C63:C73)</f>
        <v>20</v>
      </c>
      <c r="D77" s="4">
        <f>SUM(D63:D73)</f>
        <v>5</v>
      </c>
      <c r="E77" s="4">
        <f>SUM(E63:E73)</f>
        <v>0</v>
      </c>
      <c r="F77" s="4">
        <f>SUM(F63:F73)</f>
        <v>19.5</v>
      </c>
      <c r="G77" s="4">
        <f>SUM(G63:G73)</f>
        <v>30</v>
      </c>
      <c r="H77" s="2"/>
      <c r="J77" s="1"/>
      <c r="K77" s="1"/>
      <c r="L77" s="2">
        <f>SUM(L63:L71)</f>
        <v>13</v>
      </c>
      <c r="M77" s="2">
        <f>SUM(M63:M71)</f>
        <v>8</v>
      </c>
      <c r="N77" s="2">
        <f>SUM(N63:N71)</f>
        <v>0</v>
      </c>
      <c r="O77" s="5">
        <f>SUM(O63:O71)</f>
        <v>15</v>
      </c>
      <c r="P77" s="5">
        <f>SUM(P63:P71)</f>
        <v>30</v>
      </c>
      <c r="Q77" s="2"/>
    </row>
    <row r="78" spans="1:18" ht="17.100000000000001" customHeight="1" x14ac:dyDescent="0.25">
      <c r="A78" s="6"/>
      <c r="B78" s="6" t="s">
        <v>61</v>
      </c>
      <c r="C78" s="391">
        <f>C77+D77+E77</f>
        <v>25</v>
      </c>
      <c r="D78" s="391"/>
      <c r="E78" s="391"/>
      <c r="F78" s="68">
        <f>F77</f>
        <v>19.5</v>
      </c>
      <c r="G78" s="68">
        <f>G77</f>
        <v>30</v>
      </c>
      <c r="H78" s="2"/>
      <c r="J78" s="6"/>
      <c r="K78" s="6" t="s">
        <v>61</v>
      </c>
      <c r="L78" s="419">
        <f>L77+M77+N77</f>
        <v>21</v>
      </c>
      <c r="M78" s="420"/>
      <c r="N78" s="421"/>
      <c r="O78" s="68">
        <f>O77</f>
        <v>15</v>
      </c>
      <c r="P78" s="64">
        <f>P77</f>
        <v>30</v>
      </c>
      <c r="Q78" s="2"/>
    </row>
    <row r="79" spans="1:18" ht="17.100000000000001" customHeight="1" x14ac:dyDescent="0.25">
      <c r="A79" s="42"/>
      <c r="B79" s="43"/>
      <c r="C79" s="43"/>
    </row>
    <row r="80" spans="1:18" ht="17.100000000000001" customHeight="1" x14ac:dyDescent="0.25">
      <c r="C80" s="7"/>
      <c r="D80" s="7"/>
      <c r="E80" s="7"/>
      <c r="F80" s="7"/>
      <c r="G80" s="7"/>
      <c r="H80" s="7"/>
      <c r="K80" s="6" t="s">
        <v>159</v>
      </c>
      <c r="L80" s="5">
        <f>COUNTA(B9:B17,K9:K17,B28:B34,K28:K37,B46:B55,K46,B63:B73,K63:K71)</f>
        <v>65</v>
      </c>
    </row>
    <row r="81" spans="1:18" ht="17.100000000000001" customHeight="1" x14ac:dyDescent="0.25">
      <c r="C81" s="7"/>
      <c r="D81" s="7"/>
      <c r="E81" s="7"/>
      <c r="F81" s="7"/>
      <c r="G81" s="7"/>
      <c r="H81" s="7"/>
      <c r="K81" s="6" t="s">
        <v>160</v>
      </c>
      <c r="L81" s="5">
        <f>SUM(C78,L78,C58,L41,L23,C23,C28:D33)</f>
        <v>164</v>
      </c>
      <c r="M81" s="417" t="s">
        <v>442</v>
      </c>
      <c r="N81" s="418"/>
      <c r="O81" s="418"/>
      <c r="P81" s="418"/>
      <c r="Q81" s="418"/>
    </row>
    <row r="82" spans="1:18" ht="17.100000000000001" customHeight="1" x14ac:dyDescent="0.25">
      <c r="C82" s="7"/>
      <c r="D82" s="7"/>
      <c r="E82" s="7"/>
      <c r="F82" s="7"/>
      <c r="G82" s="7"/>
      <c r="H82" s="7"/>
      <c r="I82" s="13"/>
      <c r="K82" s="6" t="s">
        <v>161</v>
      </c>
      <c r="L82" s="5">
        <f>SUM(O78,F78,O58,F58,O41,F41,O23,F23)</f>
        <v>138.5</v>
      </c>
      <c r="M82" s="35"/>
    </row>
    <row r="83" spans="1:18" ht="17.100000000000001" customHeight="1" x14ac:dyDescent="0.25">
      <c r="A83" s="44"/>
      <c r="C83" s="7"/>
      <c r="D83" s="13"/>
      <c r="E83" s="13"/>
      <c r="F83" s="13"/>
      <c r="G83" s="13"/>
      <c r="H83" s="13"/>
      <c r="I83" s="14"/>
      <c r="J83" s="14"/>
      <c r="K83" s="15" t="s">
        <v>162</v>
      </c>
      <c r="L83" s="18">
        <f>SUM(P78,G78,G58,P58,P41,G41,G23,P23)</f>
        <v>240</v>
      </c>
      <c r="M83" s="14"/>
      <c r="N83" s="14"/>
      <c r="O83" s="14"/>
    </row>
    <row r="84" spans="1:18" ht="17.100000000000001" customHeight="1" x14ac:dyDescent="0.25">
      <c r="A84" s="44"/>
      <c r="C84" s="7"/>
      <c r="D84" s="13"/>
      <c r="E84" s="13"/>
      <c r="F84" s="13"/>
      <c r="G84" s="13"/>
      <c r="H84" s="13"/>
      <c r="I84" s="13"/>
      <c r="J84" s="13"/>
      <c r="K84" s="13"/>
      <c r="L84" s="13"/>
      <c r="M84" s="13"/>
      <c r="N84" s="13"/>
      <c r="O84" s="13"/>
    </row>
    <row r="85" spans="1:18" ht="17.100000000000001" customHeight="1" x14ac:dyDescent="0.25">
      <c r="A85" s="422" t="s">
        <v>163</v>
      </c>
      <c r="B85" s="423"/>
      <c r="C85" s="423"/>
      <c r="D85" s="423"/>
      <c r="E85" s="423"/>
      <c r="F85" s="423"/>
      <c r="G85" s="423"/>
      <c r="H85" s="423"/>
      <c r="I85" s="423"/>
      <c r="J85" s="423"/>
      <c r="K85" s="423"/>
      <c r="L85" s="423"/>
      <c r="M85" s="423"/>
      <c r="N85" s="423"/>
      <c r="O85" s="423"/>
      <c r="P85" s="423"/>
      <c r="Q85" s="424"/>
    </row>
    <row r="86" spans="1:18" ht="17.100000000000001" customHeight="1" x14ac:dyDescent="0.25">
      <c r="A86" s="410" t="s">
        <v>119</v>
      </c>
      <c r="B86" s="410"/>
      <c r="C86" s="410"/>
      <c r="D86" s="410"/>
      <c r="E86" s="410"/>
      <c r="F86" s="410"/>
      <c r="G86" s="410"/>
      <c r="H86" s="410"/>
      <c r="I86" s="16"/>
      <c r="J86" s="416" t="s">
        <v>164</v>
      </c>
      <c r="K86" s="416"/>
      <c r="L86" s="416"/>
      <c r="M86" s="416"/>
      <c r="N86" s="416"/>
      <c r="O86" s="416"/>
      <c r="P86" s="416"/>
      <c r="Q86" s="416"/>
    </row>
    <row r="87" spans="1:18" ht="17.100000000000001" customHeight="1" x14ac:dyDescent="0.25">
      <c r="A87" s="34" t="s">
        <v>7</v>
      </c>
      <c r="B87" s="34" t="s">
        <v>8</v>
      </c>
      <c r="C87" s="34" t="s">
        <v>9</v>
      </c>
      <c r="D87" s="34" t="s">
        <v>10</v>
      </c>
      <c r="E87" s="34" t="s">
        <v>11</v>
      </c>
      <c r="F87" s="34" t="s">
        <v>12</v>
      </c>
      <c r="G87" s="34" t="s">
        <v>13</v>
      </c>
      <c r="H87" s="34" t="s">
        <v>165</v>
      </c>
      <c r="I87" s="16"/>
      <c r="J87" s="34" t="s">
        <v>7</v>
      </c>
      <c r="K87" s="34" t="s">
        <v>8</v>
      </c>
      <c r="L87" s="34" t="s">
        <v>9</v>
      </c>
      <c r="M87" s="34" t="s">
        <v>10</v>
      </c>
      <c r="N87" s="34" t="s">
        <v>11</v>
      </c>
      <c r="O87" s="34" t="s">
        <v>12</v>
      </c>
      <c r="P87" s="34" t="s">
        <v>13</v>
      </c>
      <c r="Q87" s="34" t="s">
        <v>165</v>
      </c>
    </row>
    <row r="88" spans="1:18" ht="17.25" customHeight="1" x14ac:dyDescent="0.25">
      <c r="A88" s="17" t="s">
        <v>424</v>
      </c>
      <c r="B88" s="370" t="s">
        <v>167</v>
      </c>
      <c r="C88" s="9">
        <v>1</v>
      </c>
      <c r="D88" s="9">
        <v>0</v>
      </c>
      <c r="E88" s="371">
        <v>0</v>
      </c>
      <c r="F88" s="18">
        <v>1</v>
      </c>
      <c r="G88" s="9">
        <v>1</v>
      </c>
      <c r="H88" s="17" t="s">
        <v>17</v>
      </c>
      <c r="I88" s="16"/>
      <c r="J88" s="19" t="s">
        <v>484</v>
      </c>
      <c r="K88" s="8" t="s">
        <v>168</v>
      </c>
      <c r="L88" s="9">
        <v>2</v>
      </c>
      <c r="M88" s="9">
        <v>0</v>
      </c>
      <c r="N88" s="9"/>
      <c r="O88" s="20">
        <v>2</v>
      </c>
      <c r="P88" s="9">
        <v>3</v>
      </c>
      <c r="Q88" s="21" t="s">
        <v>17</v>
      </c>
    </row>
    <row r="89" spans="1:18" ht="18.75" customHeight="1" x14ac:dyDescent="0.25">
      <c r="A89" s="17" t="s">
        <v>425</v>
      </c>
      <c r="B89" s="370" t="s">
        <v>170</v>
      </c>
      <c r="C89" s="9">
        <v>1</v>
      </c>
      <c r="D89" s="9">
        <v>0</v>
      </c>
      <c r="E89" s="371">
        <v>0</v>
      </c>
      <c r="F89" s="18">
        <v>1</v>
      </c>
      <c r="G89" s="9">
        <v>1</v>
      </c>
      <c r="H89" s="17" t="s">
        <v>17</v>
      </c>
      <c r="I89" s="16"/>
      <c r="J89" s="19" t="s">
        <v>485</v>
      </c>
      <c r="K89" s="8" t="s">
        <v>171</v>
      </c>
      <c r="L89" s="9">
        <v>2</v>
      </c>
      <c r="M89" s="9">
        <v>0</v>
      </c>
      <c r="N89" s="9"/>
      <c r="O89" s="20">
        <v>2</v>
      </c>
      <c r="P89" s="9">
        <v>3</v>
      </c>
      <c r="Q89" s="21" t="s">
        <v>17</v>
      </c>
    </row>
    <row r="90" spans="1:18" ht="21" customHeight="1" x14ac:dyDescent="0.25">
      <c r="A90" s="17" t="s">
        <v>426</v>
      </c>
      <c r="B90" s="370" t="s">
        <v>173</v>
      </c>
      <c r="C90" s="9">
        <v>1</v>
      </c>
      <c r="D90" s="9">
        <v>0</v>
      </c>
      <c r="E90" s="371">
        <v>0</v>
      </c>
      <c r="F90" s="18">
        <v>1</v>
      </c>
      <c r="G90" s="9">
        <v>1</v>
      </c>
      <c r="H90" s="17" t="s">
        <v>17</v>
      </c>
      <c r="I90" s="16"/>
      <c r="J90" s="19" t="s">
        <v>486</v>
      </c>
      <c r="K90" s="8" t="s">
        <v>174</v>
      </c>
      <c r="L90" s="9">
        <v>2</v>
      </c>
      <c r="M90" s="9">
        <v>0</v>
      </c>
      <c r="N90" s="21"/>
      <c r="O90" s="22">
        <f t="shared" ref="O90:O91" si="6">L90+M90/2+N90/2</f>
        <v>2</v>
      </c>
      <c r="P90" s="23">
        <v>3</v>
      </c>
      <c r="Q90" s="9" t="s">
        <v>17</v>
      </c>
    </row>
    <row r="91" spans="1:18" s="11" customFormat="1" ht="21.75" customHeight="1" x14ac:dyDescent="0.25">
      <c r="A91" s="17" t="s">
        <v>427</v>
      </c>
      <c r="B91" s="370" t="s">
        <v>176</v>
      </c>
      <c r="C91" s="9">
        <v>1</v>
      </c>
      <c r="D91" s="9">
        <v>0</v>
      </c>
      <c r="E91" s="371">
        <v>0</v>
      </c>
      <c r="F91" s="18">
        <v>1</v>
      </c>
      <c r="G91" s="9">
        <v>1</v>
      </c>
      <c r="H91" s="17" t="s">
        <v>17</v>
      </c>
      <c r="I91" s="24"/>
      <c r="J91" s="19" t="s">
        <v>487</v>
      </c>
      <c r="K91" s="8" t="s">
        <v>177</v>
      </c>
      <c r="L91" s="9">
        <v>2</v>
      </c>
      <c r="M91" s="9">
        <v>0</v>
      </c>
      <c r="N91" s="21"/>
      <c r="O91" s="22">
        <f t="shared" si="6"/>
        <v>2</v>
      </c>
      <c r="P91" s="23">
        <v>3</v>
      </c>
      <c r="Q91" s="9" t="s">
        <v>17</v>
      </c>
    </row>
    <row r="92" spans="1:18" s="11" customFormat="1" ht="24" customHeight="1" x14ac:dyDescent="0.25">
      <c r="A92" s="9" t="s">
        <v>428</v>
      </c>
      <c r="B92" s="372" t="s">
        <v>178</v>
      </c>
      <c r="C92" s="9">
        <v>1</v>
      </c>
      <c r="D92" s="9">
        <v>0</v>
      </c>
      <c r="E92" s="371">
        <v>0</v>
      </c>
      <c r="F92" s="18">
        <v>1</v>
      </c>
      <c r="G92" s="9">
        <v>1</v>
      </c>
      <c r="H92" s="21" t="s">
        <v>17</v>
      </c>
      <c r="I92" s="24"/>
      <c r="J92" s="19" t="s">
        <v>488</v>
      </c>
      <c r="K92" s="8" t="s">
        <v>179</v>
      </c>
      <c r="L92" s="9">
        <v>2</v>
      </c>
      <c r="M92" s="21">
        <v>0</v>
      </c>
      <c r="N92" s="21"/>
      <c r="O92" s="22">
        <v>2</v>
      </c>
      <c r="P92" s="23">
        <v>3</v>
      </c>
      <c r="Q92" s="9" t="s">
        <v>17</v>
      </c>
      <c r="R92" s="46"/>
    </row>
    <row r="93" spans="1:18" s="11" customFormat="1" ht="21" customHeight="1" x14ac:dyDescent="0.25">
      <c r="A93" s="17" t="s">
        <v>429</v>
      </c>
      <c r="B93" s="372" t="s">
        <v>181</v>
      </c>
      <c r="C93" s="9">
        <v>1</v>
      </c>
      <c r="D93" s="9">
        <v>0</v>
      </c>
      <c r="E93" s="371">
        <v>0</v>
      </c>
      <c r="F93" s="18">
        <v>1</v>
      </c>
      <c r="G93" s="9">
        <v>1</v>
      </c>
      <c r="H93" s="373" t="s">
        <v>17</v>
      </c>
      <c r="I93" s="24"/>
      <c r="J93" s="19" t="s">
        <v>489</v>
      </c>
      <c r="K93" s="8" t="s">
        <v>182</v>
      </c>
      <c r="L93" s="9">
        <v>2</v>
      </c>
      <c r="M93" s="9">
        <v>0</v>
      </c>
      <c r="N93" s="21"/>
      <c r="O93" s="22">
        <f>L93+M93/2+N93/2</f>
        <v>2</v>
      </c>
      <c r="P93" s="23">
        <v>3</v>
      </c>
      <c r="Q93" s="9" t="s">
        <v>17</v>
      </c>
    </row>
    <row r="94" spans="1:18" s="11" customFormat="1" ht="21.75" customHeight="1" x14ac:dyDescent="0.25">
      <c r="A94" s="9" t="s">
        <v>430</v>
      </c>
      <c r="B94" s="374" t="s">
        <v>183</v>
      </c>
      <c r="C94" s="9">
        <v>1</v>
      </c>
      <c r="D94" s="9">
        <v>0</v>
      </c>
      <c r="E94" s="371">
        <v>0</v>
      </c>
      <c r="F94" s="18">
        <v>1</v>
      </c>
      <c r="G94" s="9">
        <v>1</v>
      </c>
      <c r="H94" s="21" t="s">
        <v>17</v>
      </c>
      <c r="I94" s="24"/>
      <c r="J94" s="19" t="s">
        <v>490</v>
      </c>
      <c r="K94" s="8" t="s">
        <v>184</v>
      </c>
      <c r="L94" s="9">
        <v>2</v>
      </c>
      <c r="M94" s="9">
        <v>0</v>
      </c>
      <c r="N94" s="21"/>
      <c r="O94" s="22">
        <f>L94+M94/2+N94/2</f>
        <v>2</v>
      </c>
      <c r="P94" s="23">
        <v>3</v>
      </c>
      <c r="Q94" s="9" t="s">
        <v>17</v>
      </c>
    </row>
    <row r="95" spans="1:18" ht="24" customHeight="1" x14ac:dyDescent="0.25">
      <c r="A95" s="9" t="s">
        <v>431</v>
      </c>
      <c r="B95" s="374" t="s">
        <v>185</v>
      </c>
      <c r="C95" s="9">
        <v>1</v>
      </c>
      <c r="D95" s="9">
        <v>0</v>
      </c>
      <c r="E95" s="371">
        <v>0</v>
      </c>
      <c r="F95" s="18">
        <v>1</v>
      </c>
      <c r="G95" s="9">
        <v>1</v>
      </c>
      <c r="H95" s="21" t="s">
        <v>17</v>
      </c>
      <c r="I95" s="24"/>
      <c r="J95" s="19" t="s">
        <v>491</v>
      </c>
      <c r="K95" s="8" t="s">
        <v>186</v>
      </c>
      <c r="L95" s="9">
        <v>2</v>
      </c>
      <c r="M95" s="9">
        <v>0</v>
      </c>
      <c r="N95" s="21"/>
      <c r="O95" s="22">
        <f>L95+M95/2+N95/2</f>
        <v>2</v>
      </c>
      <c r="P95" s="23">
        <v>3</v>
      </c>
      <c r="Q95" s="9" t="s">
        <v>17</v>
      </c>
      <c r="R95" s="11"/>
    </row>
    <row r="96" spans="1:18" ht="27.75" customHeight="1" x14ac:dyDescent="0.25">
      <c r="A96" s="9" t="s">
        <v>432</v>
      </c>
      <c r="B96" s="374" t="s">
        <v>187</v>
      </c>
      <c r="C96" s="9">
        <v>1</v>
      </c>
      <c r="D96" s="9">
        <v>0</v>
      </c>
      <c r="E96" s="371">
        <v>0</v>
      </c>
      <c r="F96" s="18">
        <v>1</v>
      </c>
      <c r="G96" s="9">
        <v>1</v>
      </c>
      <c r="H96" s="21" t="s">
        <v>17</v>
      </c>
      <c r="I96" s="24"/>
      <c r="J96" s="19" t="s">
        <v>492</v>
      </c>
      <c r="K96" s="8" t="s">
        <v>188</v>
      </c>
      <c r="L96" s="9">
        <v>2</v>
      </c>
      <c r="M96" s="9">
        <v>0</v>
      </c>
      <c r="N96" s="21"/>
      <c r="O96" s="22">
        <f>L96+M96/2+N96/2</f>
        <v>2</v>
      </c>
      <c r="P96" s="23">
        <v>3</v>
      </c>
      <c r="Q96" s="9" t="s">
        <v>17</v>
      </c>
    </row>
    <row r="97" spans="1:18" ht="23.1" customHeight="1" x14ac:dyDescent="0.25">
      <c r="A97" s="65"/>
      <c r="B97" s="309"/>
      <c r="C97" s="65"/>
      <c r="D97" s="65"/>
      <c r="E97" s="66"/>
      <c r="F97" s="67"/>
      <c r="G97" s="65"/>
      <c r="H97" s="53"/>
      <c r="I97" s="24"/>
      <c r="J97" s="19" t="s">
        <v>493</v>
      </c>
      <c r="K97" s="370" t="s">
        <v>190</v>
      </c>
      <c r="L97" s="2">
        <v>2</v>
      </c>
      <c r="M97" s="2">
        <v>0</v>
      </c>
      <c r="N97" s="2"/>
      <c r="O97" s="334">
        <v>2</v>
      </c>
      <c r="P97" s="2">
        <v>3</v>
      </c>
      <c r="Q97" s="2" t="s">
        <v>17</v>
      </c>
      <c r="R97" s="369"/>
    </row>
    <row r="98" spans="1:18" ht="24" customHeight="1" x14ac:dyDescent="0.25">
      <c r="A98" s="11"/>
      <c r="C98" s="65"/>
      <c r="D98" s="65"/>
      <c r="E98" s="66"/>
      <c r="F98" s="67"/>
      <c r="G98" s="65"/>
      <c r="H98" s="53"/>
      <c r="I98" s="24"/>
      <c r="J98" s="19" t="s">
        <v>494</v>
      </c>
      <c r="K98" s="370" t="s">
        <v>193</v>
      </c>
      <c r="L98" s="2">
        <v>2</v>
      </c>
      <c r="M98" s="2">
        <v>0</v>
      </c>
      <c r="N98" s="2"/>
      <c r="O98" s="334">
        <v>2</v>
      </c>
      <c r="P98" s="2">
        <v>3</v>
      </c>
      <c r="Q98" s="2" t="s">
        <v>17</v>
      </c>
      <c r="R98" s="46"/>
    </row>
    <row r="99" spans="1:18" ht="21" customHeight="1" x14ac:dyDescent="0.25">
      <c r="A99" s="410" t="s">
        <v>155</v>
      </c>
      <c r="B99" s="410"/>
      <c r="C99" s="410"/>
      <c r="D99" s="410"/>
      <c r="E99" s="410"/>
      <c r="F99" s="410"/>
      <c r="G99" s="410"/>
      <c r="H99" s="410"/>
      <c r="I99" s="24"/>
      <c r="J99" s="19" t="s">
        <v>495</v>
      </c>
      <c r="K99" s="370" t="s">
        <v>195</v>
      </c>
      <c r="L99" s="2">
        <v>2</v>
      </c>
      <c r="M99" s="2">
        <v>0</v>
      </c>
      <c r="N99" s="2"/>
      <c r="O99" s="334">
        <v>2</v>
      </c>
      <c r="P99" s="2">
        <v>3</v>
      </c>
      <c r="Q99" s="2" t="s">
        <v>17</v>
      </c>
      <c r="R99" s="369"/>
    </row>
    <row r="100" spans="1:18" ht="21" customHeight="1" x14ac:dyDescent="0.25">
      <c r="A100" s="34" t="s">
        <v>7</v>
      </c>
      <c r="B100" s="34" t="s">
        <v>8</v>
      </c>
      <c r="C100" s="34" t="s">
        <v>9</v>
      </c>
      <c r="D100" s="34" t="s">
        <v>10</v>
      </c>
      <c r="E100" s="34" t="s">
        <v>11</v>
      </c>
      <c r="F100" s="34" t="s">
        <v>12</v>
      </c>
      <c r="G100" s="34" t="s">
        <v>13</v>
      </c>
      <c r="H100" s="34" t="s">
        <v>165</v>
      </c>
      <c r="I100" s="24"/>
      <c r="J100" s="19" t="s">
        <v>496</v>
      </c>
      <c r="K100" s="10" t="s">
        <v>197</v>
      </c>
      <c r="L100" s="2">
        <v>2</v>
      </c>
      <c r="M100" s="2">
        <v>0</v>
      </c>
      <c r="N100" s="2"/>
      <c r="O100" s="388">
        <f>L100+M100/2+N100/2</f>
        <v>2</v>
      </c>
      <c r="P100" s="2">
        <v>3</v>
      </c>
      <c r="Q100" s="2" t="s">
        <v>17</v>
      </c>
      <c r="R100" s="389"/>
    </row>
    <row r="101" spans="1:18" ht="19.5" customHeight="1" x14ac:dyDescent="0.25">
      <c r="A101" s="289" t="s">
        <v>433</v>
      </c>
      <c r="B101" s="352" t="s">
        <v>205</v>
      </c>
      <c r="C101" s="289">
        <v>1</v>
      </c>
      <c r="D101" s="289">
        <v>2</v>
      </c>
      <c r="E101" s="289">
        <v>0</v>
      </c>
      <c r="F101" s="375">
        <v>2</v>
      </c>
      <c r="G101" s="289">
        <v>4</v>
      </c>
      <c r="H101" s="289" t="s">
        <v>17</v>
      </c>
      <c r="I101" s="24"/>
      <c r="J101" s="19" t="s">
        <v>497</v>
      </c>
      <c r="K101" s="1" t="s">
        <v>200</v>
      </c>
      <c r="L101" s="2">
        <v>2</v>
      </c>
      <c r="M101" s="362">
        <v>0</v>
      </c>
      <c r="N101" s="362"/>
      <c r="O101" s="343">
        <f>L101+M101/2+N101/2</f>
        <v>2</v>
      </c>
      <c r="P101" s="343">
        <v>3</v>
      </c>
      <c r="Q101" s="2" t="s">
        <v>17</v>
      </c>
      <c r="R101" s="46"/>
    </row>
    <row r="102" spans="1:18" ht="23.25" customHeight="1" x14ac:dyDescent="0.25">
      <c r="A102" s="17" t="s">
        <v>434</v>
      </c>
      <c r="B102" s="376" t="s">
        <v>207</v>
      </c>
      <c r="C102" s="17">
        <v>1</v>
      </c>
      <c r="D102" s="17">
        <v>2</v>
      </c>
      <c r="E102" s="377">
        <v>0</v>
      </c>
      <c r="F102" s="378">
        <v>2</v>
      </c>
      <c r="G102" s="17">
        <v>4</v>
      </c>
      <c r="H102" s="17" t="s">
        <v>208</v>
      </c>
      <c r="I102" s="24"/>
      <c r="J102" s="19" t="s">
        <v>498</v>
      </c>
      <c r="K102" s="1" t="s">
        <v>201</v>
      </c>
      <c r="L102" s="2">
        <v>2</v>
      </c>
      <c r="M102" s="362">
        <v>0</v>
      </c>
      <c r="N102" s="362"/>
      <c r="O102" s="343">
        <f>L102+M102/2+N102/2</f>
        <v>2</v>
      </c>
      <c r="P102" s="343">
        <v>3</v>
      </c>
      <c r="Q102" s="2" t="s">
        <v>17</v>
      </c>
      <c r="R102" s="46"/>
    </row>
    <row r="103" spans="1:18" s="11" customFormat="1" ht="22.5" customHeight="1" x14ac:dyDescent="0.25">
      <c r="A103" s="17" t="s">
        <v>435</v>
      </c>
      <c r="B103" s="376" t="s">
        <v>209</v>
      </c>
      <c r="C103" s="17">
        <v>1</v>
      </c>
      <c r="D103" s="17">
        <v>2</v>
      </c>
      <c r="E103" s="377">
        <v>0</v>
      </c>
      <c r="F103" s="378">
        <v>2</v>
      </c>
      <c r="G103" s="17">
        <v>4</v>
      </c>
      <c r="H103" s="17" t="s">
        <v>208</v>
      </c>
      <c r="I103" s="7"/>
      <c r="J103" s="19" t="s">
        <v>499</v>
      </c>
      <c r="K103" s="1" t="s">
        <v>203</v>
      </c>
      <c r="L103" s="2">
        <v>2</v>
      </c>
      <c r="M103" s="362">
        <v>0</v>
      </c>
      <c r="N103" s="362"/>
      <c r="O103" s="343">
        <v>2</v>
      </c>
      <c r="P103" s="343">
        <v>3</v>
      </c>
      <c r="Q103" s="2" t="s">
        <v>17</v>
      </c>
      <c r="R103" s="46"/>
    </row>
    <row r="104" spans="1:18" s="11" customFormat="1" ht="22.5" customHeight="1" x14ac:dyDescent="0.25">
      <c r="A104" s="17" t="s">
        <v>436</v>
      </c>
      <c r="B104" s="376" t="s">
        <v>212</v>
      </c>
      <c r="C104" s="17">
        <v>1</v>
      </c>
      <c r="D104" s="17">
        <v>2</v>
      </c>
      <c r="E104" s="377">
        <v>0</v>
      </c>
      <c r="F104" s="378">
        <v>2</v>
      </c>
      <c r="G104" s="17">
        <v>4</v>
      </c>
      <c r="H104" s="17" t="s">
        <v>208</v>
      </c>
      <c r="I104" s="7"/>
      <c r="J104" s="19" t="s">
        <v>500</v>
      </c>
      <c r="K104" s="10" t="s">
        <v>398</v>
      </c>
      <c r="L104" s="2">
        <v>2</v>
      </c>
      <c r="M104" s="362">
        <v>0</v>
      </c>
      <c r="N104" s="362"/>
      <c r="O104" s="343">
        <v>2</v>
      </c>
      <c r="P104" s="343">
        <v>3</v>
      </c>
      <c r="Q104" s="2" t="s">
        <v>17</v>
      </c>
      <c r="R104" s="46"/>
    </row>
    <row r="105" spans="1:18" s="11" customFormat="1" ht="22.5" customHeight="1" x14ac:dyDescent="0.25">
      <c r="A105" s="2" t="s">
        <v>437</v>
      </c>
      <c r="B105" s="10" t="s">
        <v>215</v>
      </c>
      <c r="C105" s="2">
        <v>1</v>
      </c>
      <c r="D105" s="2">
        <v>2</v>
      </c>
      <c r="E105" s="2">
        <v>0</v>
      </c>
      <c r="F105" s="4">
        <v>2</v>
      </c>
      <c r="G105" s="2">
        <v>4</v>
      </c>
      <c r="H105" s="2" t="s">
        <v>208</v>
      </c>
      <c r="I105" s="7"/>
      <c r="J105" s="19" t="s">
        <v>501</v>
      </c>
      <c r="K105" s="1" t="s">
        <v>401</v>
      </c>
      <c r="L105" s="2">
        <v>2</v>
      </c>
      <c r="M105" s="362">
        <v>0</v>
      </c>
      <c r="N105" s="362"/>
      <c r="O105" s="343">
        <v>2</v>
      </c>
      <c r="P105" s="343">
        <v>3</v>
      </c>
      <c r="Q105" s="2" t="s">
        <v>17</v>
      </c>
      <c r="R105" s="46"/>
    </row>
    <row r="106" spans="1:18" s="11" customFormat="1" ht="22.5" customHeight="1" x14ac:dyDescent="0.25">
      <c r="A106" s="17" t="s">
        <v>438</v>
      </c>
      <c r="B106" s="376" t="s">
        <v>218</v>
      </c>
      <c r="C106" s="17">
        <v>1</v>
      </c>
      <c r="D106" s="17">
        <v>2</v>
      </c>
      <c r="E106" s="377">
        <v>0</v>
      </c>
      <c r="F106" s="378">
        <v>2</v>
      </c>
      <c r="G106" s="17">
        <v>4</v>
      </c>
      <c r="H106" s="17" t="s">
        <v>208</v>
      </c>
      <c r="I106" s="7"/>
      <c r="J106" s="19" t="s">
        <v>502</v>
      </c>
      <c r="K106" s="10" t="s">
        <v>402</v>
      </c>
      <c r="L106" s="2">
        <v>2</v>
      </c>
      <c r="M106" s="362">
        <v>0</v>
      </c>
      <c r="N106" s="362"/>
      <c r="O106" s="343">
        <v>2</v>
      </c>
      <c r="P106" s="343">
        <v>3</v>
      </c>
      <c r="Q106" s="2" t="s">
        <v>17</v>
      </c>
      <c r="R106" s="46"/>
    </row>
    <row r="107" spans="1:18" s="11" customFormat="1" ht="22.5" customHeight="1" x14ac:dyDescent="0.25">
      <c r="A107" s="17" t="s">
        <v>439</v>
      </c>
      <c r="B107" s="379" t="s">
        <v>221</v>
      </c>
      <c r="C107" s="17">
        <v>1</v>
      </c>
      <c r="D107" s="17">
        <v>2</v>
      </c>
      <c r="E107" s="377">
        <v>0</v>
      </c>
      <c r="F107" s="378">
        <v>2</v>
      </c>
      <c r="G107" s="17">
        <v>4</v>
      </c>
      <c r="H107" s="17" t="s">
        <v>208</v>
      </c>
      <c r="I107" s="7"/>
      <c r="J107" s="19" t="s">
        <v>503</v>
      </c>
      <c r="K107" s="10" t="s">
        <v>483</v>
      </c>
      <c r="L107" s="2">
        <v>2</v>
      </c>
      <c r="M107" s="362">
        <v>0</v>
      </c>
      <c r="N107" s="362"/>
      <c r="O107" s="343">
        <v>2</v>
      </c>
      <c r="P107" s="343">
        <v>3</v>
      </c>
      <c r="Q107" s="2" t="s">
        <v>17</v>
      </c>
      <c r="R107" s="46"/>
    </row>
    <row r="108" spans="1:18" s="11" customFormat="1" ht="17.100000000000001" customHeight="1" x14ac:dyDescent="0.25">
      <c r="A108" s="380" t="s">
        <v>440</v>
      </c>
      <c r="B108" s="381" t="s">
        <v>224</v>
      </c>
      <c r="C108" s="380">
        <v>1</v>
      </c>
      <c r="D108" s="380">
        <v>2</v>
      </c>
      <c r="E108" s="382">
        <v>0</v>
      </c>
      <c r="F108" s="383">
        <v>2</v>
      </c>
      <c r="G108" s="380">
        <v>4</v>
      </c>
      <c r="H108" s="17" t="s">
        <v>208</v>
      </c>
      <c r="I108" s="7"/>
      <c r="J108" s="411" t="s">
        <v>206</v>
      </c>
      <c r="K108" s="412"/>
      <c r="L108" s="412"/>
      <c r="M108" s="412"/>
      <c r="N108" s="412"/>
      <c r="O108" s="412"/>
      <c r="P108" s="412"/>
      <c r="Q108" s="412"/>
    </row>
    <row r="109" spans="1:18" ht="17.100000000000001" customHeight="1" x14ac:dyDescent="0.25">
      <c r="A109" s="9" t="s">
        <v>441</v>
      </c>
      <c r="B109" s="370" t="s">
        <v>227</v>
      </c>
      <c r="C109" s="9">
        <v>1</v>
      </c>
      <c r="D109" s="9">
        <v>2</v>
      </c>
      <c r="E109" s="9">
        <v>0</v>
      </c>
      <c r="F109" s="23">
        <v>2</v>
      </c>
      <c r="G109" s="9">
        <v>4</v>
      </c>
      <c r="H109" s="17" t="s">
        <v>208</v>
      </c>
      <c r="J109" s="34" t="s">
        <v>7</v>
      </c>
      <c r="K109" s="34" t="s">
        <v>8</v>
      </c>
      <c r="L109" s="34" t="s">
        <v>9</v>
      </c>
      <c r="M109" s="34" t="s">
        <v>10</v>
      </c>
      <c r="N109" s="34" t="s">
        <v>11</v>
      </c>
      <c r="O109" s="34" t="s">
        <v>12</v>
      </c>
      <c r="P109" s="34" t="s">
        <v>13</v>
      </c>
      <c r="Q109" s="34" t="s">
        <v>165</v>
      </c>
    </row>
    <row r="110" spans="1:18" s="11" customFormat="1" ht="15.75" customHeight="1" x14ac:dyDescent="0.25">
      <c r="I110" s="7"/>
      <c r="J110" s="17" t="s">
        <v>443</v>
      </c>
      <c r="K110" s="8" t="s">
        <v>211</v>
      </c>
      <c r="L110" s="9">
        <v>2</v>
      </c>
      <c r="M110" s="9">
        <v>1</v>
      </c>
      <c r="N110" s="9"/>
      <c r="O110" s="20">
        <v>2.5</v>
      </c>
      <c r="P110" s="23">
        <v>4</v>
      </c>
      <c r="Q110" s="23" t="s">
        <v>17</v>
      </c>
      <c r="R110" s="7"/>
    </row>
    <row r="111" spans="1:18" x14ac:dyDescent="0.25">
      <c r="C111" s="7"/>
      <c r="D111" s="7"/>
      <c r="E111" s="7"/>
      <c r="F111" s="7"/>
      <c r="G111" s="7"/>
      <c r="H111" s="7"/>
      <c r="J111" s="17" t="s">
        <v>444</v>
      </c>
      <c r="K111" s="8" t="s">
        <v>214</v>
      </c>
      <c r="L111" s="9">
        <v>2</v>
      </c>
      <c r="M111" s="9">
        <v>1</v>
      </c>
      <c r="N111" s="9"/>
      <c r="O111" s="18">
        <f>L111+M111/2+N111/2</f>
        <v>2.5</v>
      </c>
      <c r="P111" s="23">
        <v>4</v>
      </c>
      <c r="Q111" s="9" t="s">
        <v>17</v>
      </c>
    </row>
    <row r="112" spans="1:18" s="11" customFormat="1" x14ac:dyDescent="0.25">
      <c r="I112" s="7"/>
      <c r="J112" s="17" t="s">
        <v>445</v>
      </c>
      <c r="K112" s="8" t="s">
        <v>217</v>
      </c>
      <c r="L112" s="9">
        <v>2</v>
      </c>
      <c r="M112" s="9">
        <v>1</v>
      </c>
      <c r="N112" s="9"/>
      <c r="O112" s="20">
        <v>2.5</v>
      </c>
      <c r="P112" s="23">
        <v>4</v>
      </c>
      <c r="Q112" s="19" t="s">
        <v>17</v>
      </c>
      <c r="R112" s="7"/>
    </row>
    <row r="113" spans="1:18" s="11" customFormat="1" ht="20.25" customHeight="1" x14ac:dyDescent="0.25">
      <c r="I113" s="7"/>
      <c r="J113" s="17" t="s">
        <v>446</v>
      </c>
      <c r="K113" s="8" t="s">
        <v>220</v>
      </c>
      <c r="L113" s="9">
        <v>2</v>
      </c>
      <c r="M113" s="9">
        <v>1</v>
      </c>
      <c r="N113" s="9"/>
      <c r="O113" s="20">
        <v>2.5</v>
      </c>
      <c r="P113" s="23">
        <v>4</v>
      </c>
      <c r="Q113" s="23" t="s">
        <v>17</v>
      </c>
      <c r="R113" s="7"/>
    </row>
    <row r="114" spans="1:18" ht="15.75" customHeight="1" x14ac:dyDescent="0.25">
      <c r="A114" s="390" t="s">
        <v>360</v>
      </c>
      <c r="B114" s="390"/>
      <c r="C114" s="390"/>
      <c r="D114" s="390"/>
      <c r="E114" s="390"/>
      <c r="F114" s="390"/>
      <c r="G114" s="390"/>
      <c r="H114" s="7"/>
      <c r="J114" s="9" t="s">
        <v>447</v>
      </c>
      <c r="K114" s="370" t="s">
        <v>223</v>
      </c>
      <c r="L114" s="9">
        <v>2</v>
      </c>
      <c r="M114" s="9">
        <v>1</v>
      </c>
      <c r="N114" s="9"/>
      <c r="O114" s="20">
        <f>L114+M114/2+N114/2</f>
        <v>2.5</v>
      </c>
      <c r="P114" s="23">
        <v>4</v>
      </c>
      <c r="Q114" s="23" t="s">
        <v>17</v>
      </c>
    </row>
    <row r="115" spans="1:18" ht="21.75" customHeight="1" x14ac:dyDescent="0.25">
      <c r="A115" s="12" t="s">
        <v>7</v>
      </c>
      <c r="B115" s="12" t="s">
        <v>380</v>
      </c>
      <c r="C115" s="12" t="s">
        <v>9</v>
      </c>
      <c r="D115" s="12" t="s">
        <v>10</v>
      </c>
      <c r="E115" s="12" t="s">
        <v>11</v>
      </c>
      <c r="F115" s="12" t="s">
        <v>12</v>
      </c>
      <c r="G115" s="12" t="s">
        <v>13</v>
      </c>
      <c r="H115" s="46"/>
      <c r="J115" s="9" t="s">
        <v>448</v>
      </c>
      <c r="K115" s="8" t="s">
        <v>226</v>
      </c>
      <c r="L115" s="9">
        <v>2</v>
      </c>
      <c r="M115" s="21">
        <v>1</v>
      </c>
      <c r="N115" s="21"/>
      <c r="O115" s="22">
        <f>L115+M115/2+N115/2</f>
        <v>2.5</v>
      </c>
      <c r="P115" s="23">
        <v>4</v>
      </c>
      <c r="Q115" s="9" t="s">
        <v>31</v>
      </c>
    </row>
    <row r="116" spans="1:18" ht="16.5" customHeight="1" x14ac:dyDescent="0.25">
      <c r="A116" s="2" t="s">
        <v>369</v>
      </c>
      <c r="B116" s="1" t="s">
        <v>365</v>
      </c>
      <c r="C116" s="2"/>
      <c r="D116" s="2">
        <v>12</v>
      </c>
      <c r="E116" s="2"/>
      <c r="F116" s="2">
        <v>6</v>
      </c>
      <c r="G116" s="2">
        <v>18</v>
      </c>
      <c r="H116" s="46"/>
      <c r="J116" s="9" t="s">
        <v>449</v>
      </c>
      <c r="K116" s="370" t="s">
        <v>229</v>
      </c>
      <c r="L116" s="9">
        <v>2</v>
      </c>
      <c r="M116" s="9">
        <v>1</v>
      </c>
      <c r="N116" s="9"/>
      <c r="O116" s="20">
        <f>L116+M116/2+N116/2</f>
        <v>2.5</v>
      </c>
      <c r="P116" s="23">
        <v>4</v>
      </c>
      <c r="Q116" s="23" t="s">
        <v>17</v>
      </c>
    </row>
    <row r="117" spans="1:18" ht="21" customHeight="1" x14ac:dyDescent="0.25">
      <c r="A117" s="2" t="s">
        <v>370</v>
      </c>
      <c r="B117" s="1" t="s">
        <v>362</v>
      </c>
      <c r="C117" s="2"/>
      <c r="D117" s="2">
        <v>12</v>
      </c>
      <c r="E117" s="2"/>
      <c r="F117" s="2">
        <v>6</v>
      </c>
      <c r="G117" s="2">
        <v>18</v>
      </c>
      <c r="H117" s="46"/>
      <c r="J117" s="9" t="s">
        <v>450</v>
      </c>
      <c r="K117" s="370" t="s">
        <v>232</v>
      </c>
      <c r="L117" s="9">
        <v>2</v>
      </c>
      <c r="M117" s="9">
        <v>1</v>
      </c>
      <c r="N117" s="9"/>
      <c r="O117" s="20">
        <f>L117+M117/2+N117/2</f>
        <v>2.5</v>
      </c>
      <c r="P117" s="23">
        <v>4</v>
      </c>
      <c r="Q117" s="23" t="s">
        <v>17</v>
      </c>
    </row>
    <row r="118" spans="1:18" x14ac:dyDescent="0.25">
      <c r="A118" s="2" t="s">
        <v>371</v>
      </c>
      <c r="B118" s="1" t="s">
        <v>363</v>
      </c>
      <c r="C118" s="2"/>
      <c r="D118" s="2">
        <v>12</v>
      </c>
      <c r="E118" s="2"/>
      <c r="F118" s="2">
        <v>6</v>
      </c>
      <c r="G118" s="2">
        <v>18</v>
      </c>
      <c r="H118" s="46"/>
      <c r="J118" s="2" t="s">
        <v>451</v>
      </c>
      <c r="K118" s="10" t="s">
        <v>235</v>
      </c>
      <c r="L118" s="2">
        <v>2</v>
      </c>
      <c r="M118" s="2">
        <v>1</v>
      </c>
      <c r="N118" s="2"/>
      <c r="O118" s="2">
        <f>L118+M118/2+N118/2</f>
        <v>2.5</v>
      </c>
      <c r="P118" s="2">
        <v>4</v>
      </c>
      <c r="Q118" s="2" t="s">
        <v>17</v>
      </c>
    </row>
    <row r="119" spans="1:18" x14ac:dyDescent="0.25">
      <c r="A119" s="2" t="s">
        <v>372</v>
      </c>
      <c r="B119" s="1" t="s">
        <v>364</v>
      </c>
      <c r="C119" s="2"/>
      <c r="D119" s="2">
        <v>12</v>
      </c>
      <c r="E119" s="2"/>
      <c r="F119" s="2">
        <v>6</v>
      </c>
      <c r="G119" s="2">
        <v>18</v>
      </c>
      <c r="H119" s="46"/>
      <c r="J119" s="2" t="s">
        <v>452</v>
      </c>
      <c r="K119" s="10" t="s">
        <v>396</v>
      </c>
      <c r="L119" s="2">
        <v>2</v>
      </c>
      <c r="M119" s="2">
        <v>1</v>
      </c>
      <c r="N119" s="2"/>
      <c r="O119" s="5">
        <v>2.5</v>
      </c>
      <c r="P119" s="4">
        <v>4</v>
      </c>
      <c r="Q119" s="2" t="s">
        <v>17</v>
      </c>
    </row>
    <row r="120" spans="1:18" x14ac:dyDescent="0.25">
      <c r="A120" s="2" t="s">
        <v>373</v>
      </c>
      <c r="B120" s="1" t="s">
        <v>361</v>
      </c>
      <c r="C120" s="2"/>
      <c r="D120" s="2">
        <v>12</v>
      </c>
      <c r="E120" s="2"/>
      <c r="F120" s="2">
        <v>6</v>
      </c>
      <c r="G120" s="2">
        <v>18</v>
      </c>
      <c r="H120" s="46"/>
      <c r="L120" s="7"/>
      <c r="M120" s="7"/>
      <c r="N120" s="7"/>
      <c r="O120" s="7"/>
      <c r="P120" s="7"/>
    </row>
    <row r="121" spans="1:18" ht="15" customHeight="1" x14ac:dyDescent="0.25">
      <c r="A121" s="2" t="s">
        <v>381</v>
      </c>
      <c r="B121" s="1" t="s">
        <v>383</v>
      </c>
      <c r="C121" s="2"/>
      <c r="D121" s="2">
        <v>12</v>
      </c>
      <c r="E121" s="2"/>
      <c r="F121" s="2">
        <v>6</v>
      </c>
      <c r="G121" s="2">
        <v>18</v>
      </c>
      <c r="L121" s="7"/>
      <c r="M121" s="7"/>
      <c r="N121" s="7"/>
      <c r="O121" s="7"/>
      <c r="P121" s="7"/>
    </row>
    <row r="122" spans="1:18" ht="17.25" customHeight="1" x14ac:dyDescent="0.25">
      <c r="A122" s="390" t="s">
        <v>366</v>
      </c>
      <c r="B122" s="390"/>
      <c r="C122" s="390"/>
      <c r="D122" s="390"/>
      <c r="E122" s="390"/>
      <c r="F122" s="390"/>
      <c r="G122" s="390"/>
      <c r="L122" s="7"/>
      <c r="M122" s="7"/>
      <c r="N122" s="7"/>
      <c r="O122" s="7"/>
      <c r="P122" s="7"/>
    </row>
    <row r="123" spans="1:18" ht="22.5" customHeight="1" x14ac:dyDescent="0.25">
      <c r="A123" s="12" t="s">
        <v>7</v>
      </c>
      <c r="B123" s="12" t="s">
        <v>380</v>
      </c>
      <c r="C123" s="12" t="s">
        <v>9</v>
      </c>
      <c r="D123" s="12" t="s">
        <v>10</v>
      </c>
      <c r="E123" s="12" t="s">
        <v>11</v>
      </c>
      <c r="F123" s="12" t="s">
        <v>12</v>
      </c>
      <c r="G123" s="12" t="s">
        <v>13</v>
      </c>
      <c r="L123" s="7"/>
      <c r="M123" s="7"/>
      <c r="N123" s="7"/>
      <c r="O123" s="7"/>
      <c r="P123" s="7"/>
    </row>
    <row r="124" spans="1:18" ht="18.75" customHeight="1" x14ac:dyDescent="0.25">
      <c r="A124" s="2" t="s">
        <v>374</v>
      </c>
      <c r="B124" s="1" t="s">
        <v>365</v>
      </c>
      <c r="C124" s="2"/>
      <c r="D124" s="2">
        <v>12</v>
      </c>
      <c r="E124" s="2"/>
      <c r="F124" s="2">
        <v>6</v>
      </c>
      <c r="G124" s="2">
        <v>30</v>
      </c>
      <c r="L124" s="7"/>
      <c r="M124" s="7"/>
      <c r="N124" s="7"/>
      <c r="O124" s="7"/>
      <c r="P124" s="7"/>
    </row>
    <row r="125" spans="1:18" ht="19.5" customHeight="1" x14ac:dyDescent="0.25">
      <c r="A125" s="2" t="s">
        <v>375</v>
      </c>
      <c r="B125" s="1" t="s">
        <v>362</v>
      </c>
      <c r="C125" s="2"/>
      <c r="D125" s="2">
        <v>12</v>
      </c>
      <c r="E125" s="2"/>
      <c r="F125" s="2">
        <v>6</v>
      </c>
      <c r="G125" s="2">
        <v>30</v>
      </c>
      <c r="L125" s="7"/>
      <c r="M125" s="7"/>
      <c r="N125" s="7"/>
      <c r="O125" s="7"/>
      <c r="P125" s="7"/>
    </row>
    <row r="126" spans="1:18" ht="15.75" customHeight="1" x14ac:dyDescent="0.25">
      <c r="A126" s="2" t="s">
        <v>376</v>
      </c>
      <c r="B126" s="1" t="s">
        <v>363</v>
      </c>
      <c r="C126" s="2"/>
      <c r="D126" s="2">
        <v>12</v>
      </c>
      <c r="E126" s="2"/>
      <c r="F126" s="2">
        <v>6</v>
      </c>
      <c r="G126" s="2">
        <v>30</v>
      </c>
      <c r="L126" s="7"/>
      <c r="M126" s="7"/>
      <c r="N126" s="7"/>
      <c r="O126" s="7"/>
      <c r="P126" s="7"/>
    </row>
    <row r="127" spans="1:18" ht="18" customHeight="1" x14ac:dyDescent="0.25">
      <c r="A127" s="2" t="s">
        <v>377</v>
      </c>
      <c r="B127" s="1" t="s">
        <v>364</v>
      </c>
      <c r="C127" s="2"/>
      <c r="D127" s="2">
        <v>12</v>
      </c>
      <c r="E127" s="2"/>
      <c r="F127" s="2">
        <v>6</v>
      </c>
      <c r="G127" s="2">
        <v>30</v>
      </c>
      <c r="L127" s="7"/>
      <c r="M127" s="7"/>
      <c r="N127" s="7"/>
      <c r="O127" s="7"/>
      <c r="P127" s="7"/>
    </row>
    <row r="128" spans="1:18" x14ac:dyDescent="0.25">
      <c r="A128" s="2" t="s">
        <v>378</v>
      </c>
      <c r="B128" s="1" t="s">
        <v>361</v>
      </c>
      <c r="C128" s="2"/>
      <c r="D128" s="2">
        <v>12</v>
      </c>
      <c r="E128" s="2"/>
      <c r="F128" s="2">
        <v>6</v>
      </c>
      <c r="G128" s="2">
        <v>30</v>
      </c>
      <c r="L128" s="7"/>
      <c r="M128" s="7"/>
      <c r="N128" s="7"/>
      <c r="O128" s="7"/>
      <c r="P128" s="7"/>
    </row>
    <row r="129" spans="1:16" x14ac:dyDescent="0.25">
      <c r="A129" s="2" t="s">
        <v>382</v>
      </c>
      <c r="B129" s="1" t="s">
        <v>383</v>
      </c>
      <c r="C129" s="2"/>
      <c r="D129" s="2">
        <v>12</v>
      </c>
      <c r="E129" s="2"/>
      <c r="F129" s="2">
        <v>6</v>
      </c>
      <c r="G129" s="2">
        <v>30</v>
      </c>
      <c r="L129" s="7"/>
      <c r="M129" s="7"/>
      <c r="N129" s="7"/>
      <c r="O129" s="7"/>
      <c r="P129" s="7"/>
    </row>
    <row r="130" spans="1:16" ht="16.5" customHeight="1" x14ac:dyDescent="0.25">
      <c r="A130" s="387"/>
      <c r="B130" s="387"/>
      <c r="C130" s="195"/>
      <c r="D130" s="195"/>
      <c r="E130" s="195"/>
      <c r="F130" s="195"/>
      <c r="G130" s="195"/>
      <c r="H130" s="195"/>
      <c r="L130" s="7"/>
      <c r="M130" s="7"/>
      <c r="N130" s="7"/>
      <c r="O130" s="7"/>
      <c r="P130" s="7"/>
    </row>
    <row r="131" spans="1:16" ht="19.5" customHeight="1" x14ac:dyDescent="0.25">
      <c r="A131" s="384"/>
      <c r="B131" s="385"/>
      <c r="L131" s="7"/>
      <c r="M131" s="7"/>
      <c r="N131" s="7"/>
      <c r="O131" s="7"/>
      <c r="P131" s="7"/>
    </row>
    <row r="132" spans="1:16" ht="18" customHeight="1" x14ac:dyDescent="0.25">
      <c r="A132" s="384"/>
      <c r="B132" s="384"/>
      <c r="L132" s="7"/>
      <c r="M132" s="7"/>
      <c r="N132" s="7"/>
      <c r="O132" s="7"/>
      <c r="P132" s="7"/>
    </row>
    <row r="133" spans="1:16" ht="18.75" customHeight="1" x14ac:dyDescent="0.25">
      <c r="A133" s="384"/>
      <c r="B133" s="384"/>
      <c r="C133" s="51"/>
      <c r="D133" s="51"/>
      <c r="E133" s="51"/>
      <c r="F133" s="51"/>
      <c r="G133" s="51"/>
      <c r="H133" s="51"/>
      <c r="L133" s="7"/>
      <c r="M133" s="7"/>
      <c r="N133" s="7"/>
      <c r="O133" s="7"/>
      <c r="P133" s="7"/>
    </row>
    <row r="134" spans="1:16" ht="21" x14ac:dyDescent="0.35">
      <c r="A134" s="385"/>
      <c r="B134" s="386"/>
      <c r="C134" s="50"/>
      <c r="D134" s="50"/>
      <c r="E134" s="50"/>
      <c r="F134" s="50"/>
      <c r="G134" s="50"/>
      <c r="H134" s="50"/>
    </row>
    <row r="135" spans="1:16" ht="18" customHeight="1" x14ac:dyDescent="0.25">
      <c r="A135" s="385"/>
      <c r="B135" s="386"/>
    </row>
    <row r="136" spans="1:16" ht="15.75" customHeight="1" x14ac:dyDescent="0.35">
      <c r="A136" s="385"/>
      <c r="B136" s="385"/>
      <c r="C136" s="50"/>
      <c r="D136" s="50"/>
      <c r="E136" s="50"/>
      <c r="F136" s="50"/>
      <c r="G136" s="50"/>
      <c r="H136" s="50"/>
    </row>
    <row r="137" spans="1:16" x14ac:dyDescent="0.25">
      <c r="A137" s="385"/>
      <c r="B137" s="385"/>
      <c r="C137" s="51"/>
      <c r="D137" s="51"/>
      <c r="E137" s="51"/>
      <c r="F137" s="51"/>
      <c r="G137" s="51"/>
      <c r="H137" s="51"/>
    </row>
    <row r="138" spans="1:16" x14ac:dyDescent="0.25">
      <c r="A138" s="386"/>
      <c r="B138" s="386"/>
      <c r="C138" s="51"/>
      <c r="D138" s="51"/>
      <c r="E138" s="51"/>
      <c r="F138" s="51"/>
      <c r="G138" s="51"/>
      <c r="H138" s="51"/>
    </row>
    <row r="139" spans="1:16" x14ac:dyDescent="0.25">
      <c r="A139" s="385"/>
      <c r="B139" s="385"/>
      <c r="C139" s="7"/>
      <c r="D139" s="7"/>
      <c r="E139" s="7"/>
      <c r="F139" s="7"/>
      <c r="G139" s="7"/>
      <c r="H139" s="7"/>
    </row>
    <row r="140" spans="1:16" x14ac:dyDescent="0.25">
      <c r="A140" s="385"/>
      <c r="B140" s="385"/>
      <c r="C140" s="7"/>
      <c r="D140" s="7"/>
      <c r="E140" s="7"/>
      <c r="F140" s="7"/>
      <c r="G140" s="7"/>
      <c r="H140" s="7"/>
    </row>
    <row r="141" spans="1:16" x14ac:dyDescent="0.25">
      <c r="A141" s="385"/>
      <c r="B141" s="385"/>
      <c r="C141" s="7"/>
      <c r="D141" s="7"/>
      <c r="E141" s="7"/>
      <c r="F141" s="7"/>
      <c r="G141" s="7"/>
      <c r="H141" s="7"/>
    </row>
    <row r="142" spans="1:16" x14ac:dyDescent="0.25">
      <c r="A142" s="386"/>
      <c r="B142" s="386"/>
      <c r="C142" s="7"/>
      <c r="D142" s="7"/>
      <c r="E142" s="7"/>
      <c r="F142" s="7"/>
      <c r="G142" s="7"/>
      <c r="H142" s="7"/>
    </row>
    <row r="143" spans="1:16" x14ac:dyDescent="0.25">
      <c r="A143" s="385"/>
      <c r="B143" s="385"/>
      <c r="C143" s="52"/>
      <c r="D143" s="52"/>
      <c r="E143" s="52"/>
      <c r="F143" s="52"/>
      <c r="G143" s="52"/>
      <c r="H143" s="53"/>
    </row>
  </sheetData>
  <mergeCells count="43">
    <mergeCell ref="A99:H99"/>
    <mergeCell ref="J108:Q108"/>
    <mergeCell ref="L58:N58"/>
    <mergeCell ref="A86:H86"/>
    <mergeCell ref="J86:Q86"/>
    <mergeCell ref="M81:Q81"/>
    <mergeCell ref="J61:Q61"/>
    <mergeCell ref="C78:E78"/>
    <mergeCell ref="L78:N78"/>
    <mergeCell ref="A61:H61"/>
    <mergeCell ref="A60:Q60"/>
    <mergeCell ref="A85:Q85"/>
    <mergeCell ref="J44:Q44"/>
    <mergeCell ref="R28:R29"/>
    <mergeCell ref="K51:K55"/>
    <mergeCell ref="A1:Q1"/>
    <mergeCell ref="A2:Q2"/>
    <mergeCell ref="A3:Q3"/>
    <mergeCell ref="A4:Q4"/>
    <mergeCell ref="L28:L29"/>
    <mergeCell ref="M28:M29"/>
    <mergeCell ref="N28:N29"/>
    <mergeCell ref="O28:O29"/>
    <mergeCell ref="P28:P29"/>
    <mergeCell ref="Q28:Q29"/>
    <mergeCell ref="K28:K29"/>
    <mergeCell ref="J28:J29"/>
    <mergeCell ref="A114:G114"/>
    <mergeCell ref="A122:G122"/>
    <mergeCell ref="B38:B39"/>
    <mergeCell ref="C58:E58"/>
    <mergeCell ref="A6:Q6"/>
    <mergeCell ref="A7:H7"/>
    <mergeCell ref="J7:Q7"/>
    <mergeCell ref="C23:E23"/>
    <mergeCell ref="L23:N23"/>
    <mergeCell ref="J26:Q26"/>
    <mergeCell ref="C41:E41"/>
    <mergeCell ref="L41:N41"/>
    <mergeCell ref="A25:Q25"/>
    <mergeCell ref="A26:H26"/>
    <mergeCell ref="A43:Q43"/>
    <mergeCell ref="A44:H44"/>
  </mergeCells>
  <pageMargins left="0.25" right="0.25" top="0.75" bottom="0.75" header="0.3" footer="0.3"/>
  <pageSetup paperSize="8" scale="3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7"/>
  <sheetViews>
    <sheetView zoomScale="90" zoomScaleNormal="90" zoomScaleSheetLayoutView="90" workbookViewId="0">
      <selection activeCell="A71" sqref="A71"/>
    </sheetView>
  </sheetViews>
  <sheetFormatPr defaultColWidth="11.42578125" defaultRowHeight="15" x14ac:dyDescent="0.25"/>
  <cols>
    <col min="1" max="1" width="16.140625" style="70" customWidth="1"/>
    <col min="2" max="2" width="55.28515625" style="70" customWidth="1"/>
    <col min="3" max="3" width="8.28515625" style="70" customWidth="1"/>
    <col min="4" max="4" width="15.85546875" style="70" customWidth="1"/>
    <col min="5" max="5" width="5.7109375" style="70" customWidth="1"/>
    <col min="6" max="6" width="7.140625" style="70" customWidth="1"/>
    <col min="7" max="7" width="15.42578125" style="70" customWidth="1"/>
    <col min="8" max="8" width="8.7109375" style="70" customWidth="1"/>
    <col min="9" max="9" width="13" style="70" customWidth="1"/>
    <col min="10" max="10" width="56.140625" style="70" customWidth="1"/>
    <col min="11" max="11" width="6.140625" style="70" customWidth="1"/>
    <col min="12" max="12" width="17" style="70" customWidth="1"/>
    <col min="13" max="14" width="5.42578125" style="70" customWidth="1"/>
    <col min="15" max="15" width="7.28515625" style="70" customWidth="1"/>
    <col min="16" max="16" width="87.85546875" style="70" customWidth="1"/>
    <col min="17" max="17" width="11.42578125" style="70"/>
    <col min="18" max="18" width="1.42578125" style="70" customWidth="1"/>
    <col min="19" max="20" width="11.42578125" style="70" hidden="1" customWidth="1"/>
    <col min="21" max="16384" width="11.42578125" style="70"/>
  </cols>
  <sheetData>
    <row r="1" spans="1:21" ht="16.5" thickBot="1" x14ac:dyDescent="0.3">
      <c r="A1" s="438" t="s">
        <v>248</v>
      </c>
      <c r="B1" s="439"/>
      <c r="C1" s="439"/>
      <c r="D1" s="439"/>
      <c r="E1" s="439"/>
      <c r="F1" s="439"/>
      <c r="G1" s="439"/>
      <c r="H1" s="439"/>
      <c r="I1" s="439"/>
      <c r="J1" s="439"/>
      <c r="K1" s="439"/>
      <c r="L1" s="439"/>
      <c r="M1" s="439"/>
      <c r="N1" s="439"/>
      <c r="O1" s="439"/>
      <c r="P1" s="440"/>
      <c r="Q1" s="127"/>
      <c r="R1" s="127"/>
      <c r="S1" s="127"/>
      <c r="T1" s="127"/>
      <c r="U1" s="127"/>
    </row>
    <row r="2" spans="1:21" ht="15.95" customHeight="1" x14ac:dyDescent="0.25">
      <c r="A2" s="447" t="s">
        <v>249</v>
      </c>
      <c r="B2" s="448"/>
      <c r="C2" s="448"/>
      <c r="D2" s="448"/>
      <c r="E2" s="448"/>
      <c r="F2" s="448"/>
      <c r="G2" s="449"/>
      <c r="H2" s="127"/>
      <c r="I2" s="442" t="s">
        <v>250</v>
      </c>
      <c r="J2" s="442"/>
      <c r="K2" s="442"/>
      <c r="L2" s="442"/>
      <c r="M2" s="442"/>
      <c r="N2" s="442"/>
      <c r="O2" s="442"/>
      <c r="P2" s="442"/>
      <c r="Q2" s="127"/>
      <c r="R2" s="127"/>
      <c r="S2" s="127"/>
      <c r="T2" s="127"/>
      <c r="U2" s="127"/>
    </row>
    <row r="3" spans="1:21" ht="15.75" x14ac:dyDescent="0.25">
      <c r="A3" s="165" t="s">
        <v>7</v>
      </c>
      <c r="B3" s="164" t="s">
        <v>8</v>
      </c>
      <c r="C3" s="164" t="s">
        <v>9</v>
      </c>
      <c r="D3" s="164" t="s">
        <v>10</v>
      </c>
      <c r="E3" s="164" t="s">
        <v>11</v>
      </c>
      <c r="F3" s="164" t="s">
        <v>12</v>
      </c>
      <c r="G3" s="164" t="s">
        <v>13</v>
      </c>
      <c r="H3" s="127"/>
      <c r="I3" s="163" t="s">
        <v>7</v>
      </c>
      <c r="J3" s="163" t="s">
        <v>8</v>
      </c>
      <c r="K3" s="163" t="s">
        <v>9</v>
      </c>
      <c r="L3" s="163" t="s">
        <v>10</v>
      </c>
      <c r="M3" s="163" t="s">
        <v>11</v>
      </c>
      <c r="N3" s="163" t="s">
        <v>12</v>
      </c>
      <c r="O3" s="163" t="s">
        <v>13</v>
      </c>
      <c r="P3" s="162" t="s">
        <v>251</v>
      </c>
      <c r="Q3" s="127"/>
      <c r="R3" s="127"/>
      <c r="S3" s="127"/>
      <c r="T3" s="127"/>
      <c r="U3" s="127"/>
    </row>
    <row r="4" spans="1:21" ht="19.5" customHeight="1" x14ac:dyDescent="0.25">
      <c r="A4" s="199" t="s">
        <v>252</v>
      </c>
      <c r="B4" s="200" t="s">
        <v>66</v>
      </c>
      <c r="C4" s="201">
        <v>0.5</v>
      </c>
      <c r="D4" s="201">
        <v>1</v>
      </c>
      <c r="E4" s="201"/>
      <c r="F4" s="202">
        <f t="shared" ref="F4:F9" si="0">C4+D4/2+E4/2</f>
        <v>1</v>
      </c>
      <c r="G4" s="203">
        <v>1</v>
      </c>
      <c r="H4" s="441" t="s">
        <v>253</v>
      </c>
      <c r="I4" s="204" t="s">
        <v>70</v>
      </c>
      <c r="J4" s="204" t="s">
        <v>66</v>
      </c>
      <c r="K4" s="205">
        <v>0.5</v>
      </c>
      <c r="L4" s="205">
        <v>1</v>
      </c>
      <c r="M4" s="205"/>
      <c r="N4" s="205">
        <v>1</v>
      </c>
      <c r="O4" s="206">
        <v>2</v>
      </c>
      <c r="P4" s="443" t="s">
        <v>385</v>
      </c>
      <c r="Q4" s="127"/>
      <c r="R4" s="127"/>
      <c r="S4" s="127"/>
      <c r="T4" s="127"/>
      <c r="U4" s="127"/>
    </row>
    <row r="5" spans="1:21" ht="20.25" customHeight="1" x14ac:dyDescent="0.25">
      <c r="A5" s="199" t="s">
        <v>254</v>
      </c>
      <c r="B5" s="200" t="s">
        <v>69</v>
      </c>
      <c r="C5" s="201">
        <v>0.5</v>
      </c>
      <c r="D5" s="201">
        <v>1</v>
      </c>
      <c r="E5" s="201"/>
      <c r="F5" s="202">
        <f t="shared" si="0"/>
        <v>1</v>
      </c>
      <c r="G5" s="203">
        <v>1</v>
      </c>
      <c r="H5" s="441"/>
      <c r="I5" s="204" t="s">
        <v>74</v>
      </c>
      <c r="J5" s="204" t="s">
        <v>69</v>
      </c>
      <c r="K5" s="205">
        <v>0.5</v>
      </c>
      <c r="L5" s="205">
        <v>1</v>
      </c>
      <c r="M5" s="205"/>
      <c r="N5" s="205">
        <v>1</v>
      </c>
      <c r="O5" s="206">
        <v>2</v>
      </c>
      <c r="P5" s="444"/>
      <c r="Q5" s="127"/>
      <c r="R5" s="127"/>
      <c r="S5" s="127"/>
      <c r="T5" s="127"/>
      <c r="U5" s="127"/>
    </row>
    <row r="6" spans="1:21" ht="16.5" customHeight="1" x14ac:dyDescent="0.25">
      <c r="A6" s="199" t="s">
        <v>255</v>
      </c>
      <c r="B6" s="200" t="s">
        <v>71</v>
      </c>
      <c r="C6" s="201">
        <v>0.5</v>
      </c>
      <c r="D6" s="201">
        <v>1</v>
      </c>
      <c r="E6" s="201"/>
      <c r="F6" s="202">
        <f t="shared" si="0"/>
        <v>1</v>
      </c>
      <c r="G6" s="203">
        <v>1</v>
      </c>
      <c r="H6" s="441"/>
      <c r="I6" s="204" t="s">
        <v>78</v>
      </c>
      <c r="J6" s="204" t="s">
        <v>71</v>
      </c>
      <c r="K6" s="205">
        <v>0.5</v>
      </c>
      <c r="L6" s="205">
        <v>1</v>
      </c>
      <c r="M6" s="205"/>
      <c r="N6" s="205">
        <v>1</v>
      </c>
      <c r="O6" s="206">
        <v>2</v>
      </c>
      <c r="P6" s="444"/>
      <c r="Q6" s="127"/>
      <c r="R6" s="127"/>
      <c r="S6" s="127"/>
      <c r="T6" s="127"/>
      <c r="U6" s="127"/>
    </row>
    <row r="7" spans="1:21" ht="18.75" customHeight="1" x14ac:dyDescent="0.25">
      <c r="A7" s="200" t="s">
        <v>256</v>
      </c>
      <c r="B7" s="200" t="s">
        <v>75</v>
      </c>
      <c r="C7" s="201">
        <v>0.5</v>
      </c>
      <c r="D7" s="201">
        <v>1</v>
      </c>
      <c r="E7" s="201"/>
      <c r="F7" s="202">
        <f t="shared" si="0"/>
        <v>1</v>
      </c>
      <c r="G7" s="203">
        <v>1</v>
      </c>
      <c r="H7" s="441"/>
      <c r="I7" s="204" t="s">
        <v>82</v>
      </c>
      <c r="J7" s="204" t="s">
        <v>75</v>
      </c>
      <c r="K7" s="205">
        <v>0.5</v>
      </c>
      <c r="L7" s="205">
        <v>1</v>
      </c>
      <c r="M7" s="205"/>
      <c r="N7" s="205">
        <v>1</v>
      </c>
      <c r="O7" s="206">
        <v>2</v>
      </c>
      <c r="P7" s="444"/>
      <c r="Q7" s="127"/>
      <c r="R7" s="127"/>
      <c r="S7" s="127"/>
      <c r="T7" s="127"/>
      <c r="U7" s="127"/>
    </row>
    <row r="8" spans="1:21" ht="19.5" customHeight="1" x14ac:dyDescent="0.25">
      <c r="A8" s="200" t="s">
        <v>257</v>
      </c>
      <c r="B8" s="200" t="s">
        <v>79</v>
      </c>
      <c r="C8" s="201">
        <v>0.5</v>
      </c>
      <c r="D8" s="201">
        <v>1</v>
      </c>
      <c r="E8" s="201"/>
      <c r="F8" s="202">
        <f t="shared" si="0"/>
        <v>1</v>
      </c>
      <c r="G8" s="203">
        <v>1</v>
      </c>
      <c r="H8" s="441"/>
      <c r="I8" s="204" t="s">
        <v>416</v>
      </c>
      <c r="J8" s="204" t="s">
        <v>79</v>
      </c>
      <c r="K8" s="205">
        <v>0.5</v>
      </c>
      <c r="L8" s="205">
        <v>1</v>
      </c>
      <c r="M8" s="205"/>
      <c r="N8" s="205">
        <v>1</v>
      </c>
      <c r="O8" s="206">
        <v>2</v>
      </c>
      <c r="P8" s="444"/>
      <c r="Q8" s="127"/>
      <c r="R8" s="127"/>
      <c r="S8" s="127"/>
      <c r="T8" s="127"/>
      <c r="U8" s="127"/>
    </row>
    <row r="9" spans="1:21" ht="18" customHeight="1" x14ac:dyDescent="0.25">
      <c r="A9" s="200" t="s">
        <v>258</v>
      </c>
      <c r="B9" s="200" t="s">
        <v>83</v>
      </c>
      <c r="C9" s="201">
        <v>0.5</v>
      </c>
      <c r="D9" s="201">
        <v>1</v>
      </c>
      <c r="E9" s="201"/>
      <c r="F9" s="202">
        <f t="shared" si="0"/>
        <v>1</v>
      </c>
      <c r="G9" s="203">
        <v>1</v>
      </c>
      <c r="H9" s="441"/>
      <c r="I9" s="204" t="s">
        <v>417</v>
      </c>
      <c r="J9" s="204" t="s">
        <v>83</v>
      </c>
      <c r="K9" s="205">
        <v>0.5</v>
      </c>
      <c r="L9" s="205">
        <v>1</v>
      </c>
      <c r="M9" s="205"/>
      <c r="N9" s="205">
        <v>1</v>
      </c>
      <c r="O9" s="206">
        <v>2</v>
      </c>
      <c r="P9" s="445"/>
      <c r="Q9" s="127"/>
      <c r="R9" s="127"/>
      <c r="S9" s="127"/>
      <c r="T9" s="127"/>
      <c r="U9" s="127"/>
    </row>
    <row r="10" spans="1:21" ht="15.75" x14ac:dyDescent="0.25">
      <c r="A10" s="127"/>
      <c r="B10" s="127"/>
      <c r="C10" s="127"/>
      <c r="D10" s="127"/>
      <c r="E10" s="127"/>
      <c r="F10" s="127"/>
      <c r="G10" s="127"/>
      <c r="H10" s="127"/>
      <c r="I10" s="127"/>
      <c r="J10" s="127"/>
      <c r="K10" s="127"/>
      <c r="L10" s="127"/>
      <c r="M10" s="127"/>
      <c r="N10" s="127"/>
      <c r="O10" s="127"/>
      <c r="P10" s="127"/>
      <c r="Q10" s="127"/>
      <c r="R10" s="127"/>
      <c r="S10" s="127"/>
      <c r="T10" s="127"/>
      <c r="U10" s="127"/>
    </row>
    <row r="11" spans="1:21" ht="24" customHeight="1" x14ac:dyDescent="0.25">
      <c r="A11" s="200" t="s">
        <v>259</v>
      </c>
      <c r="B11" s="200" t="s">
        <v>116</v>
      </c>
      <c r="C11" s="201">
        <v>0.5</v>
      </c>
      <c r="D11" s="201">
        <v>1</v>
      </c>
      <c r="E11" s="201"/>
      <c r="F11" s="207">
        <v>1</v>
      </c>
      <c r="G11" s="203">
        <v>2</v>
      </c>
      <c r="H11" s="446"/>
      <c r="I11" s="204" t="s">
        <v>115</v>
      </c>
      <c r="J11" s="204" t="s">
        <v>116</v>
      </c>
      <c r="K11" s="205">
        <v>0.5</v>
      </c>
      <c r="L11" s="205">
        <v>1</v>
      </c>
      <c r="M11" s="205"/>
      <c r="N11" s="208">
        <v>1</v>
      </c>
      <c r="O11" s="206">
        <v>2</v>
      </c>
      <c r="P11" s="443" t="s">
        <v>386</v>
      </c>
      <c r="Q11" s="127"/>
      <c r="R11" s="127"/>
      <c r="S11" s="127"/>
      <c r="T11" s="127"/>
      <c r="U11" s="127"/>
    </row>
    <row r="12" spans="1:21" ht="55.5" customHeight="1" x14ac:dyDescent="0.25">
      <c r="A12" s="200" t="s">
        <v>260</v>
      </c>
      <c r="B12" s="200" t="s">
        <v>118</v>
      </c>
      <c r="C12" s="201">
        <v>0.5</v>
      </c>
      <c r="D12" s="201">
        <v>1</v>
      </c>
      <c r="E12" s="201"/>
      <c r="F12" s="207">
        <v>1</v>
      </c>
      <c r="G12" s="203">
        <v>1</v>
      </c>
      <c r="H12" s="446"/>
      <c r="I12" s="204" t="s">
        <v>117</v>
      </c>
      <c r="J12" s="204" t="s">
        <v>118</v>
      </c>
      <c r="K12" s="205">
        <v>0.5</v>
      </c>
      <c r="L12" s="205">
        <v>1</v>
      </c>
      <c r="M12" s="205"/>
      <c r="N12" s="208">
        <v>1</v>
      </c>
      <c r="O12" s="206">
        <v>2</v>
      </c>
      <c r="P12" s="445"/>
      <c r="Q12" s="127"/>
      <c r="R12" s="127"/>
      <c r="S12" s="127"/>
      <c r="T12" s="127"/>
      <c r="U12" s="127"/>
    </row>
    <row r="13" spans="1:21" ht="15.75" x14ac:dyDescent="0.25">
      <c r="A13" s="127"/>
      <c r="B13" s="127"/>
      <c r="C13" s="127"/>
      <c r="D13" s="127"/>
      <c r="E13" s="127"/>
      <c r="F13" s="127"/>
      <c r="G13" s="127"/>
      <c r="H13" s="127"/>
      <c r="I13" s="127"/>
      <c r="J13" s="127"/>
      <c r="K13" s="127"/>
      <c r="L13" s="127"/>
      <c r="M13" s="127"/>
      <c r="N13" s="127"/>
      <c r="O13" s="127"/>
      <c r="P13" s="127"/>
      <c r="Q13" s="127"/>
      <c r="R13" s="127"/>
      <c r="S13" s="127"/>
      <c r="T13" s="127"/>
      <c r="U13" s="127"/>
    </row>
    <row r="14" spans="1:21" ht="15" customHeight="1" x14ac:dyDescent="0.25">
      <c r="A14" s="209" t="s">
        <v>20</v>
      </c>
      <c r="B14" s="210" t="s">
        <v>21</v>
      </c>
      <c r="C14" s="211">
        <v>3</v>
      </c>
      <c r="D14" s="211">
        <v>0</v>
      </c>
      <c r="E14" s="211">
        <v>0</v>
      </c>
      <c r="F14" s="212">
        <v>3</v>
      </c>
      <c r="G14" s="213">
        <v>4</v>
      </c>
      <c r="H14" s="446"/>
      <c r="I14" s="432" t="s">
        <v>406</v>
      </c>
      <c r="J14" s="432" t="s">
        <v>21</v>
      </c>
      <c r="K14" s="426">
        <v>3</v>
      </c>
      <c r="L14" s="426">
        <v>0</v>
      </c>
      <c r="M14" s="426">
        <v>2</v>
      </c>
      <c r="N14" s="425">
        <v>4</v>
      </c>
      <c r="O14" s="425">
        <v>4</v>
      </c>
      <c r="P14" s="436" t="s">
        <v>261</v>
      </c>
      <c r="Q14" s="127"/>
      <c r="R14" s="127"/>
      <c r="S14" s="127"/>
      <c r="T14" s="127"/>
      <c r="U14" s="127"/>
    </row>
    <row r="15" spans="1:21" ht="15.75" x14ac:dyDescent="0.25">
      <c r="A15" s="209" t="s">
        <v>242</v>
      </c>
      <c r="B15" s="210" t="s">
        <v>262</v>
      </c>
      <c r="C15" s="211">
        <v>0</v>
      </c>
      <c r="D15" s="211">
        <v>0</v>
      </c>
      <c r="E15" s="211">
        <v>2</v>
      </c>
      <c r="F15" s="213">
        <v>1</v>
      </c>
      <c r="G15" s="213">
        <v>1</v>
      </c>
      <c r="H15" s="446"/>
      <c r="I15" s="432"/>
      <c r="J15" s="432"/>
      <c r="K15" s="426"/>
      <c r="L15" s="426"/>
      <c r="M15" s="426"/>
      <c r="N15" s="425"/>
      <c r="O15" s="425"/>
      <c r="P15" s="436"/>
      <c r="Q15" s="127"/>
      <c r="R15" s="127"/>
      <c r="S15" s="127"/>
      <c r="T15" s="127"/>
      <c r="U15" s="127"/>
    </row>
    <row r="16" spans="1:21" ht="15.75" x14ac:dyDescent="0.25">
      <c r="A16" s="214"/>
      <c r="B16" s="215"/>
      <c r="C16" s="216"/>
      <c r="D16" s="216"/>
      <c r="E16" s="216"/>
      <c r="F16" s="216"/>
      <c r="G16" s="216"/>
      <c r="H16" s="217"/>
      <c r="I16" s="217"/>
      <c r="J16" s="218"/>
      <c r="K16" s="217"/>
      <c r="L16" s="217"/>
      <c r="M16" s="217"/>
      <c r="N16" s="219"/>
      <c r="O16" s="217"/>
      <c r="P16" s="220"/>
      <c r="Q16" s="127"/>
      <c r="R16" s="127"/>
      <c r="S16" s="127"/>
      <c r="T16" s="127"/>
      <c r="U16" s="127"/>
    </row>
    <row r="17" spans="1:21" ht="15.75" x14ac:dyDescent="0.25">
      <c r="A17" s="209" t="s">
        <v>22</v>
      </c>
      <c r="B17" s="210" t="s">
        <v>23</v>
      </c>
      <c r="C17" s="211">
        <v>3</v>
      </c>
      <c r="D17" s="211">
        <v>0</v>
      </c>
      <c r="E17" s="211">
        <v>0</v>
      </c>
      <c r="F17" s="212">
        <v>3</v>
      </c>
      <c r="G17" s="213">
        <v>4</v>
      </c>
      <c r="H17" s="217"/>
      <c r="I17" s="432" t="s">
        <v>415</v>
      </c>
      <c r="J17" s="432" t="s">
        <v>23</v>
      </c>
      <c r="K17" s="426">
        <v>3</v>
      </c>
      <c r="L17" s="426">
        <v>0</v>
      </c>
      <c r="M17" s="426">
        <v>2</v>
      </c>
      <c r="N17" s="425">
        <v>4</v>
      </c>
      <c r="O17" s="425">
        <v>4</v>
      </c>
      <c r="P17" s="436" t="s">
        <v>263</v>
      </c>
      <c r="Q17" s="127"/>
      <c r="R17" s="127"/>
      <c r="S17" s="127"/>
      <c r="T17" s="127"/>
      <c r="U17" s="127"/>
    </row>
    <row r="18" spans="1:21" ht="15.75" x14ac:dyDescent="0.25">
      <c r="A18" s="209" t="s">
        <v>243</v>
      </c>
      <c r="B18" s="210" t="s">
        <v>264</v>
      </c>
      <c r="C18" s="211">
        <v>0</v>
      </c>
      <c r="D18" s="211">
        <v>0</v>
      </c>
      <c r="E18" s="211">
        <v>2</v>
      </c>
      <c r="F18" s="213">
        <v>1</v>
      </c>
      <c r="G18" s="213">
        <v>1</v>
      </c>
      <c r="H18" s="217"/>
      <c r="I18" s="432"/>
      <c r="J18" s="432"/>
      <c r="K18" s="426"/>
      <c r="L18" s="426"/>
      <c r="M18" s="426"/>
      <c r="N18" s="425"/>
      <c r="O18" s="425"/>
      <c r="P18" s="436"/>
      <c r="Q18" s="127"/>
      <c r="R18" s="127"/>
      <c r="S18" s="127"/>
      <c r="T18" s="127"/>
      <c r="U18" s="127"/>
    </row>
    <row r="19" spans="1:21" ht="15.75" x14ac:dyDescent="0.25">
      <c r="A19" s="214"/>
      <c r="B19" s="215"/>
      <c r="C19" s="216"/>
      <c r="D19" s="216"/>
      <c r="E19" s="216"/>
      <c r="F19" s="216"/>
      <c r="G19" s="216"/>
      <c r="H19" s="217"/>
      <c r="I19" s="217"/>
      <c r="J19" s="218"/>
      <c r="K19" s="217"/>
      <c r="L19" s="217"/>
      <c r="M19" s="217"/>
      <c r="N19" s="219"/>
      <c r="O19" s="217"/>
      <c r="P19" s="220"/>
      <c r="Q19" s="127"/>
      <c r="R19" s="127"/>
      <c r="S19" s="127"/>
      <c r="T19" s="127"/>
      <c r="U19" s="127"/>
    </row>
    <row r="20" spans="1:21" ht="15.75" x14ac:dyDescent="0.25">
      <c r="A20" s="310" t="s">
        <v>42</v>
      </c>
      <c r="B20" s="210" t="s">
        <v>43</v>
      </c>
      <c r="C20" s="211">
        <v>3</v>
      </c>
      <c r="D20" s="211">
        <v>0</v>
      </c>
      <c r="E20" s="211">
        <v>0</v>
      </c>
      <c r="F20" s="212">
        <v>3</v>
      </c>
      <c r="G20" s="213">
        <v>4</v>
      </c>
      <c r="H20" s="217"/>
      <c r="I20" s="432" t="s">
        <v>408</v>
      </c>
      <c r="J20" s="432" t="s">
        <v>43</v>
      </c>
      <c r="K20" s="426">
        <v>3</v>
      </c>
      <c r="L20" s="426">
        <v>0</v>
      </c>
      <c r="M20" s="426">
        <v>2</v>
      </c>
      <c r="N20" s="425">
        <v>4</v>
      </c>
      <c r="O20" s="425">
        <v>4</v>
      </c>
      <c r="P20" s="473" t="s">
        <v>395</v>
      </c>
      <c r="Q20" s="127"/>
      <c r="R20" s="127"/>
      <c r="S20" s="127"/>
      <c r="T20" s="127"/>
      <c r="U20" s="127"/>
    </row>
    <row r="21" spans="1:21" ht="16.5" customHeight="1" x14ac:dyDescent="0.25">
      <c r="A21" s="127" t="s">
        <v>244</v>
      </c>
      <c r="B21" s="133" t="s">
        <v>394</v>
      </c>
      <c r="C21" s="135">
        <v>0</v>
      </c>
      <c r="D21" s="135">
        <v>0</v>
      </c>
      <c r="E21" s="135">
        <v>2</v>
      </c>
      <c r="F21" s="134">
        <v>1</v>
      </c>
      <c r="G21" s="134">
        <v>1</v>
      </c>
      <c r="H21" s="221"/>
      <c r="I21" s="432"/>
      <c r="J21" s="432"/>
      <c r="K21" s="426"/>
      <c r="L21" s="426"/>
      <c r="M21" s="426"/>
      <c r="N21" s="425"/>
      <c r="O21" s="425"/>
      <c r="P21" s="473"/>
      <c r="Q21" s="127"/>
      <c r="R21" s="127"/>
      <c r="S21" s="127"/>
      <c r="T21" s="127"/>
      <c r="U21" s="127"/>
    </row>
    <row r="22" spans="1:21" ht="15.75" x14ac:dyDescent="0.25">
      <c r="A22" s="217"/>
      <c r="B22" s="217"/>
      <c r="C22" s="217"/>
      <c r="D22" s="217"/>
      <c r="E22" s="217"/>
      <c r="F22" s="217"/>
      <c r="G22" s="217"/>
      <c r="H22" s="217"/>
      <c r="I22" s="217"/>
      <c r="J22" s="217"/>
      <c r="K22" s="217"/>
      <c r="L22" s="217"/>
      <c r="M22" s="217"/>
      <c r="N22" s="219"/>
      <c r="O22" s="217"/>
      <c r="P22" s="220"/>
      <c r="Q22" s="127"/>
      <c r="R22" s="127"/>
      <c r="S22" s="127"/>
      <c r="T22" s="127"/>
      <c r="U22" s="127"/>
    </row>
    <row r="23" spans="1:21" ht="15.75" x14ac:dyDescent="0.25">
      <c r="A23" s="209" t="s">
        <v>53</v>
      </c>
      <c r="B23" s="200" t="s">
        <v>265</v>
      </c>
      <c r="C23" s="211">
        <v>2</v>
      </c>
      <c r="D23" s="211">
        <v>0</v>
      </c>
      <c r="E23" s="211">
        <v>0</v>
      </c>
      <c r="F23" s="213">
        <v>2</v>
      </c>
      <c r="G23" s="213">
        <v>1</v>
      </c>
      <c r="H23" s="217"/>
      <c r="I23" s="223" t="s">
        <v>411</v>
      </c>
      <c r="J23" s="224" t="s">
        <v>265</v>
      </c>
      <c r="K23" s="205">
        <v>2</v>
      </c>
      <c r="L23" s="205">
        <v>0</v>
      </c>
      <c r="M23" s="205">
        <v>0</v>
      </c>
      <c r="N23" s="206">
        <v>0</v>
      </c>
      <c r="O23" s="206">
        <v>2</v>
      </c>
      <c r="P23" s="225" t="s">
        <v>55</v>
      </c>
      <c r="Q23" s="127"/>
      <c r="R23" s="127"/>
      <c r="S23" s="127"/>
      <c r="T23" s="127"/>
      <c r="U23" s="127"/>
    </row>
    <row r="24" spans="1:21" ht="18" customHeight="1" x14ac:dyDescent="0.25">
      <c r="A24" s="217"/>
      <c r="B24" s="217"/>
      <c r="C24" s="217"/>
      <c r="D24" s="217"/>
      <c r="E24" s="217"/>
      <c r="F24" s="219"/>
      <c r="G24" s="217"/>
      <c r="H24" s="217"/>
      <c r="I24" s="217"/>
      <c r="J24" s="217"/>
      <c r="K24" s="217"/>
      <c r="L24" s="217"/>
      <c r="M24" s="217"/>
      <c r="N24" s="217"/>
      <c r="O24" s="217"/>
      <c r="P24" s="226"/>
      <c r="Q24" s="127"/>
      <c r="R24" s="127"/>
      <c r="S24" s="127"/>
      <c r="T24" s="127"/>
      <c r="U24" s="127"/>
    </row>
    <row r="25" spans="1:21" ht="17.25" customHeight="1" x14ac:dyDescent="0.25">
      <c r="A25" s="227" t="s">
        <v>240</v>
      </c>
      <c r="B25" s="227" t="s">
        <v>266</v>
      </c>
      <c r="C25" s="228">
        <v>4</v>
      </c>
      <c r="D25" s="228">
        <v>0</v>
      </c>
      <c r="E25" s="228"/>
      <c r="F25" s="229">
        <v>4</v>
      </c>
      <c r="G25" s="229">
        <v>5</v>
      </c>
      <c r="H25" s="217"/>
      <c r="I25" s="429" t="s">
        <v>418</v>
      </c>
      <c r="J25" s="429" t="s">
        <v>390</v>
      </c>
      <c r="K25" s="433">
        <v>4</v>
      </c>
      <c r="L25" s="433">
        <v>0</v>
      </c>
      <c r="M25" s="433"/>
      <c r="N25" s="433">
        <v>4</v>
      </c>
      <c r="O25" s="450">
        <v>6</v>
      </c>
      <c r="P25" s="436" t="s">
        <v>267</v>
      </c>
      <c r="Q25" s="127"/>
      <c r="R25" s="127"/>
      <c r="S25" s="127"/>
      <c r="T25" s="127"/>
      <c r="U25" s="127"/>
    </row>
    <row r="26" spans="1:21" ht="15.75" customHeight="1" x14ac:dyDescent="0.25">
      <c r="A26" s="227" t="s">
        <v>239</v>
      </c>
      <c r="B26" s="227" t="s">
        <v>268</v>
      </c>
      <c r="C26" s="228">
        <v>2</v>
      </c>
      <c r="D26" s="228">
        <v>1</v>
      </c>
      <c r="E26" s="228"/>
      <c r="F26" s="229">
        <v>2.5</v>
      </c>
      <c r="G26" s="229">
        <v>4</v>
      </c>
      <c r="H26" s="217"/>
      <c r="I26" s="429"/>
      <c r="J26" s="429"/>
      <c r="K26" s="433"/>
      <c r="L26" s="433"/>
      <c r="M26" s="433"/>
      <c r="N26" s="433"/>
      <c r="O26" s="450"/>
      <c r="P26" s="437"/>
      <c r="Q26" s="127"/>
      <c r="R26" s="127"/>
      <c r="S26" s="127"/>
      <c r="T26" s="127"/>
      <c r="U26" s="127"/>
    </row>
    <row r="27" spans="1:21" ht="18" customHeight="1" x14ac:dyDescent="0.25">
      <c r="A27" s="217"/>
      <c r="B27" s="217"/>
      <c r="C27" s="217"/>
      <c r="D27" s="217"/>
      <c r="E27" s="217"/>
      <c r="F27" s="219"/>
      <c r="G27" s="217"/>
      <c r="H27" s="217"/>
      <c r="I27" s="217"/>
      <c r="J27" s="217"/>
      <c r="K27" s="217"/>
      <c r="L27" s="217"/>
      <c r="M27" s="217"/>
      <c r="N27" s="217"/>
      <c r="O27" s="217"/>
      <c r="P27" s="226"/>
      <c r="Q27" s="127"/>
      <c r="R27" s="127"/>
      <c r="S27" s="127"/>
      <c r="T27" s="127"/>
      <c r="U27" s="127"/>
    </row>
    <row r="28" spans="1:21" ht="18" customHeight="1" x14ac:dyDescent="0.25">
      <c r="A28" s="209" t="s">
        <v>236</v>
      </c>
      <c r="B28" s="230" t="s">
        <v>269</v>
      </c>
      <c r="C28" s="211">
        <v>2</v>
      </c>
      <c r="D28" s="211">
        <v>0</v>
      </c>
      <c r="E28" s="211">
        <v>0</v>
      </c>
      <c r="F28" s="213">
        <v>2</v>
      </c>
      <c r="G28" s="213">
        <v>2</v>
      </c>
      <c r="H28" s="462"/>
      <c r="I28" s="434" t="s">
        <v>26</v>
      </c>
      <c r="J28" s="435" t="s">
        <v>27</v>
      </c>
      <c r="K28" s="428">
        <v>3</v>
      </c>
      <c r="L28" s="428">
        <v>0</v>
      </c>
      <c r="M28" s="428">
        <v>0</v>
      </c>
      <c r="N28" s="464">
        <v>3</v>
      </c>
      <c r="O28" s="464">
        <v>3</v>
      </c>
      <c r="P28" s="436" t="s">
        <v>28</v>
      </c>
      <c r="Q28" s="159"/>
      <c r="R28" s="127"/>
      <c r="S28" s="127"/>
      <c r="T28" s="127"/>
      <c r="U28" s="127"/>
    </row>
    <row r="29" spans="1:21" ht="15.75" x14ac:dyDescent="0.25">
      <c r="A29" s="230" t="s">
        <v>237</v>
      </c>
      <c r="B29" s="230" t="s">
        <v>270</v>
      </c>
      <c r="C29" s="228">
        <v>2</v>
      </c>
      <c r="D29" s="228">
        <v>0</v>
      </c>
      <c r="E29" s="228">
        <v>0</v>
      </c>
      <c r="F29" s="229">
        <v>2</v>
      </c>
      <c r="G29" s="229">
        <v>2</v>
      </c>
      <c r="H29" s="462"/>
      <c r="I29" s="434"/>
      <c r="J29" s="435"/>
      <c r="K29" s="428"/>
      <c r="L29" s="428"/>
      <c r="M29" s="428"/>
      <c r="N29" s="464"/>
      <c r="O29" s="464"/>
      <c r="P29" s="436"/>
      <c r="Q29" s="127"/>
      <c r="R29" s="127"/>
      <c r="S29" s="127"/>
      <c r="T29" s="127"/>
      <c r="U29" s="127"/>
    </row>
    <row r="30" spans="1:21" ht="8.25" customHeight="1" x14ac:dyDescent="0.25">
      <c r="A30" s="217"/>
      <c r="B30" s="217"/>
      <c r="C30" s="217"/>
      <c r="D30" s="217"/>
      <c r="E30" s="217"/>
      <c r="F30" s="217"/>
      <c r="G30" s="217"/>
      <c r="H30" s="217"/>
      <c r="I30" s="217"/>
      <c r="J30" s="217"/>
      <c r="K30" s="217"/>
      <c r="L30" s="217"/>
      <c r="M30" s="217"/>
      <c r="N30" s="217"/>
      <c r="O30" s="217"/>
      <c r="P30" s="226"/>
      <c r="Q30" s="127"/>
      <c r="R30" s="127"/>
      <c r="S30" s="127"/>
      <c r="T30" s="127"/>
      <c r="U30" s="127"/>
    </row>
    <row r="31" spans="1:21" ht="31.5" customHeight="1" x14ac:dyDescent="0.25">
      <c r="A31" s="230" t="s">
        <v>233</v>
      </c>
      <c r="B31" s="230" t="s">
        <v>271</v>
      </c>
      <c r="C31" s="228">
        <v>1</v>
      </c>
      <c r="D31" s="228">
        <v>1</v>
      </c>
      <c r="E31" s="228">
        <v>0</v>
      </c>
      <c r="F31" s="228">
        <v>1.5</v>
      </c>
      <c r="G31" s="229">
        <v>2</v>
      </c>
      <c r="H31" s="217"/>
      <c r="I31" s="231" t="s">
        <v>233</v>
      </c>
      <c r="J31" s="204" t="s">
        <v>119</v>
      </c>
      <c r="K31" s="205">
        <v>1</v>
      </c>
      <c r="L31" s="232">
        <v>0</v>
      </c>
      <c r="M31" s="232">
        <v>0</v>
      </c>
      <c r="N31" s="233">
        <v>1</v>
      </c>
      <c r="O31" s="233">
        <v>1</v>
      </c>
      <c r="P31" s="225" t="s">
        <v>272</v>
      </c>
      <c r="Q31" s="127"/>
      <c r="R31" s="127"/>
      <c r="S31" s="127"/>
      <c r="T31" s="127"/>
      <c r="U31" s="127"/>
    </row>
    <row r="32" spans="1:21" ht="6.75" customHeight="1" x14ac:dyDescent="0.25">
      <c r="A32" s="217"/>
      <c r="B32" s="217"/>
      <c r="C32" s="217"/>
      <c r="D32" s="217"/>
      <c r="E32" s="217"/>
      <c r="F32" s="217"/>
      <c r="G32" s="217"/>
      <c r="H32" s="217"/>
      <c r="I32" s="217"/>
      <c r="J32" s="217"/>
      <c r="K32" s="217"/>
      <c r="L32" s="217"/>
      <c r="M32" s="217"/>
      <c r="N32" s="217"/>
      <c r="O32" s="217"/>
      <c r="P32" s="226"/>
      <c r="Q32" s="127"/>
      <c r="R32" s="127"/>
      <c r="S32" s="127"/>
      <c r="T32" s="127"/>
      <c r="U32" s="127"/>
    </row>
    <row r="33" spans="1:21" ht="15.75" x14ac:dyDescent="0.25">
      <c r="A33" s="230" t="s">
        <v>273</v>
      </c>
      <c r="B33" s="230" t="s">
        <v>30</v>
      </c>
      <c r="C33" s="228">
        <v>1</v>
      </c>
      <c r="D33" s="228">
        <v>3</v>
      </c>
      <c r="E33" s="228"/>
      <c r="F33" s="228">
        <f>C33+D33/2+E33/2</f>
        <v>2.5</v>
      </c>
      <c r="G33" s="229">
        <v>3</v>
      </c>
      <c r="H33" s="217"/>
      <c r="I33" s="234" t="s">
        <v>29</v>
      </c>
      <c r="J33" s="231" t="s">
        <v>30</v>
      </c>
      <c r="K33" s="235">
        <v>1</v>
      </c>
      <c r="L33" s="235">
        <v>3</v>
      </c>
      <c r="M33" s="235"/>
      <c r="N33" s="235">
        <f>K33+L33/2+M33/2</f>
        <v>2.5</v>
      </c>
      <c r="O33" s="233">
        <v>5</v>
      </c>
      <c r="P33" s="236" t="s">
        <v>274</v>
      </c>
      <c r="Q33" s="161"/>
      <c r="R33" s="127"/>
      <c r="S33" s="127"/>
      <c r="T33" s="127"/>
      <c r="U33" s="127"/>
    </row>
    <row r="34" spans="1:21" ht="9.75" customHeight="1" x14ac:dyDescent="0.25">
      <c r="A34" s="217"/>
      <c r="B34" s="217"/>
      <c r="C34" s="217"/>
      <c r="D34" s="217"/>
      <c r="E34" s="217"/>
      <c r="F34" s="217"/>
      <c r="G34" s="217"/>
      <c r="H34" s="217"/>
      <c r="I34" s="217"/>
      <c r="J34" s="217"/>
      <c r="K34" s="217"/>
      <c r="L34" s="217"/>
      <c r="M34" s="217"/>
      <c r="N34" s="217"/>
      <c r="O34" s="217"/>
      <c r="P34" s="226"/>
      <c r="Q34" s="127"/>
      <c r="R34" s="127"/>
      <c r="S34" s="127"/>
      <c r="T34" s="127"/>
      <c r="U34" s="127"/>
    </row>
    <row r="35" spans="1:21" ht="15.75" x14ac:dyDescent="0.25">
      <c r="A35" s="200" t="s">
        <v>275</v>
      </c>
      <c r="B35" s="200" t="s">
        <v>34</v>
      </c>
      <c r="C35" s="201">
        <v>2</v>
      </c>
      <c r="D35" s="201">
        <v>0</v>
      </c>
      <c r="E35" s="201"/>
      <c r="F35" s="203">
        <f>C35+D35/2+E35/2</f>
        <v>2</v>
      </c>
      <c r="G35" s="203">
        <v>2</v>
      </c>
      <c r="H35" s="217"/>
      <c r="I35" s="204" t="s">
        <v>33</v>
      </c>
      <c r="J35" s="204" t="s">
        <v>34</v>
      </c>
      <c r="K35" s="205">
        <v>2</v>
      </c>
      <c r="L35" s="205">
        <v>0</v>
      </c>
      <c r="M35" s="205"/>
      <c r="N35" s="206">
        <f>K35+L35/2+M35/2</f>
        <v>2</v>
      </c>
      <c r="O35" s="206">
        <v>3</v>
      </c>
      <c r="P35" s="222" t="s">
        <v>35</v>
      </c>
      <c r="Q35" s="127"/>
      <c r="R35" s="127"/>
      <c r="S35" s="127"/>
      <c r="T35" s="127"/>
      <c r="U35" s="127"/>
    </row>
    <row r="36" spans="1:21" ht="7.5" customHeight="1" x14ac:dyDescent="0.25">
      <c r="A36" s="217"/>
      <c r="B36" s="217"/>
      <c r="C36" s="217"/>
      <c r="D36" s="217"/>
      <c r="E36" s="217"/>
      <c r="F36" s="217"/>
      <c r="G36" s="217"/>
      <c r="H36" s="217"/>
      <c r="I36" s="217"/>
      <c r="J36" s="217"/>
      <c r="K36" s="217"/>
      <c r="L36" s="217"/>
      <c r="M36" s="217"/>
      <c r="N36" s="217"/>
      <c r="O36" s="217"/>
      <c r="P36" s="226"/>
      <c r="Q36" s="127"/>
      <c r="R36" s="127"/>
      <c r="S36" s="127"/>
      <c r="T36" s="127"/>
      <c r="U36" s="127"/>
    </row>
    <row r="37" spans="1:21" ht="15.75" x14ac:dyDescent="0.25">
      <c r="A37" s="200" t="s">
        <v>276</v>
      </c>
      <c r="B37" s="237" t="s">
        <v>39</v>
      </c>
      <c r="C37" s="238">
        <v>1</v>
      </c>
      <c r="D37" s="238">
        <v>0</v>
      </c>
      <c r="E37" s="238">
        <v>2</v>
      </c>
      <c r="F37" s="203">
        <f>C37+D37/2+E37/2</f>
        <v>2</v>
      </c>
      <c r="G37" s="203">
        <v>2</v>
      </c>
      <c r="H37" s="217"/>
      <c r="I37" s="204" t="s">
        <v>38</v>
      </c>
      <c r="J37" s="224" t="s">
        <v>39</v>
      </c>
      <c r="K37" s="239">
        <v>1</v>
      </c>
      <c r="L37" s="239">
        <v>0</v>
      </c>
      <c r="M37" s="239">
        <v>1</v>
      </c>
      <c r="N37" s="206">
        <f>K37+L37/2+M37/2</f>
        <v>1.5</v>
      </c>
      <c r="O37" s="240">
        <v>2</v>
      </c>
      <c r="P37" s="222" t="s">
        <v>277</v>
      </c>
      <c r="Q37" s="127"/>
      <c r="R37" s="127"/>
      <c r="S37" s="127"/>
      <c r="T37" s="127"/>
      <c r="U37" s="127"/>
    </row>
    <row r="38" spans="1:21" ht="8.25" customHeight="1" x14ac:dyDescent="0.25">
      <c r="A38" s="217"/>
      <c r="B38" s="217"/>
      <c r="C38" s="217"/>
      <c r="D38" s="217"/>
      <c r="E38" s="217"/>
      <c r="F38" s="217"/>
      <c r="G38" s="217"/>
      <c r="H38" s="217"/>
      <c r="I38" s="217"/>
      <c r="J38" s="217"/>
      <c r="K38" s="217"/>
      <c r="L38" s="217"/>
      <c r="M38" s="217"/>
      <c r="N38" s="217"/>
      <c r="O38" s="217"/>
      <c r="P38" s="217"/>
      <c r="Q38" s="127"/>
      <c r="R38" s="127"/>
      <c r="S38" s="127"/>
      <c r="T38" s="127"/>
      <c r="U38" s="127"/>
    </row>
    <row r="39" spans="1:21" ht="32.1" customHeight="1" x14ac:dyDescent="0.25">
      <c r="A39" s="241" t="s">
        <v>278</v>
      </c>
      <c r="B39" s="242" t="s">
        <v>279</v>
      </c>
      <c r="C39" s="243">
        <v>2</v>
      </c>
      <c r="D39" s="243">
        <v>0</v>
      </c>
      <c r="E39" s="243"/>
      <c r="F39" s="244">
        <v>2</v>
      </c>
      <c r="G39" s="244">
        <v>2</v>
      </c>
      <c r="H39" s="217"/>
      <c r="I39" s="245" t="s">
        <v>471</v>
      </c>
      <c r="J39" s="246" t="s">
        <v>279</v>
      </c>
      <c r="K39" s="247">
        <v>2</v>
      </c>
      <c r="L39" s="247">
        <v>0</v>
      </c>
      <c r="M39" s="247"/>
      <c r="N39" s="248">
        <v>0</v>
      </c>
      <c r="O39" s="249">
        <v>2</v>
      </c>
      <c r="P39" s="250" t="s">
        <v>280</v>
      </c>
      <c r="Q39" s="127"/>
      <c r="R39" s="127"/>
      <c r="S39" s="127"/>
      <c r="T39" s="127"/>
      <c r="U39" s="127"/>
    </row>
    <row r="40" spans="1:21" ht="5.25" customHeight="1" x14ac:dyDescent="0.25">
      <c r="A40" s="217"/>
      <c r="B40" s="217"/>
      <c r="C40" s="217"/>
      <c r="D40" s="217"/>
      <c r="E40" s="217"/>
      <c r="F40" s="217"/>
      <c r="G40" s="217"/>
      <c r="H40" s="217"/>
      <c r="I40" s="217"/>
      <c r="J40" s="217"/>
      <c r="K40" s="217"/>
      <c r="L40" s="217"/>
      <c r="M40" s="217"/>
      <c r="N40" s="217"/>
      <c r="O40" s="217"/>
      <c r="P40" s="217"/>
      <c r="Q40" s="127"/>
      <c r="R40" s="127"/>
      <c r="S40" s="127"/>
      <c r="T40" s="127"/>
      <c r="U40" s="127"/>
    </row>
    <row r="41" spans="1:21" ht="31.5" x14ac:dyDescent="0.25">
      <c r="A41" s="200" t="s">
        <v>281</v>
      </c>
      <c r="B41" s="200" t="s">
        <v>282</v>
      </c>
      <c r="C41" s="201">
        <v>2</v>
      </c>
      <c r="D41" s="201">
        <v>0</v>
      </c>
      <c r="E41" s="201"/>
      <c r="F41" s="203">
        <v>2</v>
      </c>
      <c r="G41" s="203">
        <v>2</v>
      </c>
      <c r="H41" s="217"/>
      <c r="I41" s="204" t="s">
        <v>472</v>
      </c>
      <c r="J41" s="204" t="s">
        <v>282</v>
      </c>
      <c r="K41" s="205">
        <v>2</v>
      </c>
      <c r="L41" s="205">
        <v>0</v>
      </c>
      <c r="M41" s="205"/>
      <c r="N41" s="206">
        <v>0</v>
      </c>
      <c r="O41" s="206">
        <v>2</v>
      </c>
      <c r="P41" s="222" t="s">
        <v>280</v>
      </c>
      <c r="Q41" s="127"/>
      <c r="R41" s="127"/>
      <c r="S41" s="127"/>
      <c r="T41" s="127"/>
      <c r="U41" s="127"/>
    </row>
    <row r="42" spans="1:21" ht="8.25" customHeight="1" x14ac:dyDescent="0.25">
      <c r="A42" s="217"/>
      <c r="B42" s="217"/>
      <c r="C42" s="217"/>
      <c r="D42" s="217"/>
      <c r="E42" s="217"/>
      <c r="F42" s="217"/>
      <c r="G42" s="217"/>
      <c r="H42" s="217"/>
      <c r="I42" s="217"/>
      <c r="J42" s="217"/>
      <c r="K42" s="217"/>
      <c r="L42" s="217"/>
      <c r="M42" s="217"/>
      <c r="N42" s="217"/>
      <c r="O42" s="217"/>
      <c r="P42" s="226"/>
      <c r="Q42" s="127"/>
      <c r="R42" s="127"/>
      <c r="S42" s="127"/>
      <c r="T42" s="127"/>
      <c r="U42" s="127"/>
    </row>
    <row r="43" spans="1:21" ht="15.75" x14ac:dyDescent="0.25">
      <c r="A43" s="160" t="s">
        <v>151</v>
      </c>
      <c r="B43" s="160" t="s">
        <v>152</v>
      </c>
      <c r="C43" s="243">
        <v>1</v>
      </c>
      <c r="D43" s="243">
        <v>0</v>
      </c>
      <c r="E43" s="243">
        <v>0</v>
      </c>
      <c r="F43" s="244">
        <v>1</v>
      </c>
      <c r="G43" s="251">
        <v>0</v>
      </c>
      <c r="H43" s="217"/>
      <c r="I43" s="245" t="s">
        <v>419</v>
      </c>
      <c r="J43" s="245" t="s">
        <v>152</v>
      </c>
      <c r="K43" s="247">
        <v>1</v>
      </c>
      <c r="L43" s="247">
        <v>0</v>
      </c>
      <c r="M43" s="247">
        <v>0</v>
      </c>
      <c r="N43" s="248">
        <v>0</v>
      </c>
      <c r="O43" s="248">
        <v>1</v>
      </c>
      <c r="P43" s="222" t="s">
        <v>283</v>
      </c>
      <c r="Q43" s="127"/>
      <c r="R43" s="127"/>
      <c r="S43" s="127"/>
      <c r="T43" s="127"/>
      <c r="U43" s="127"/>
    </row>
    <row r="44" spans="1:21" ht="6.75" customHeight="1" x14ac:dyDescent="0.25">
      <c r="A44" s="217"/>
      <c r="B44" s="217"/>
      <c r="C44" s="217"/>
      <c r="D44" s="217"/>
      <c r="E44" s="217"/>
      <c r="F44" s="217"/>
      <c r="G44" s="217"/>
      <c r="H44" s="217"/>
      <c r="I44" s="217"/>
      <c r="J44" s="217"/>
      <c r="K44" s="217"/>
      <c r="L44" s="217"/>
      <c r="M44" s="217"/>
      <c r="N44" s="217"/>
      <c r="O44" s="217"/>
      <c r="P44" s="226"/>
      <c r="Q44" s="127"/>
      <c r="R44" s="127"/>
      <c r="S44" s="127"/>
      <c r="T44" s="127"/>
      <c r="U44" s="127"/>
    </row>
    <row r="45" spans="1:21" ht="15.75" x14ac:dyDescent="0.25">
      <c r="A45" s="200" t="s">
        <v>284</v>
      </c>
      <c r="B45" s="237" t="s">
        <v>49</v>
      </c>
      <c r="C45" s="238">
        <v>2</v>
      </c>
      <c r="D45" s="238">
        <v>1</v>
      </c>
      <c r="E45" s="238"/>
      <c r="F45" s="203">
        <f>C45+D45/2+E45/2</f>
        <v>2.5</v>
      </c>
      <c r="G45" s="203">
        <v>4</v>
      </c>
      <c r="H45" s="217"/>
      <c r="I45" s="204" t="s">
        <v>48</v>
      </c>
      <c r="J45" s="224" t="s">
        <v>49</v>
      </c>
      <c r="K45" s="239">
        <v>2</v>
      </c>
      <c r="L45" s="239">
        <v>1</v>
      </c>
      <c r="M45" s="239"/>
      <c r="N45" s="206">
        <f>K45+L45/2+M45/2</f>
        <v>2.5</v>
      </c>
      <c r="O45" s="206">
        <v>3</v>
      </c>
      <c r="P45" s="222" t="s">
        <v>285</v>
      </c>
      <c r="Q45" s="127"/>
      <c r="R45" s="127"/>
      <c r="S45" s="127"/>
      <c r="T45" s="127"/>
      <c r="U45" s="127"/>
    </row>
    <row r="46" spans="1:21" ht="5.25" customHeight="1" x14ac:dyDescent="0.25">
      <c r="A46" s="252"/>
      <c r="B46" s="252"/>
      <c r="C46" s="253"/>
      <c r="D46" s="253"/>
      <c r="E46" s="253"/>
      <c r="F46" s="254"/>
      <c r="G46" s="254"/>
      <c r="H46" s="217"/>
      <c r="I46" s="252"/>
      <c r="J46" s="252"/>
      <c r="K46" s="253"/>
      <c r="L46" s="253"/>
      <c r="M46" s="253"/>
      <c r="N46" s="254"/>
      <c r="O46" s="254"/>
      <c r="P46" s="226"/>
      <c r="Q46" s="127"/>
      <c r="R46" s="127"/>
      <c r="S46" s="127"/>
      <c r="T46" s="127"/>
      <c r="U46" s="127"/>
    </row>
    <row r="47" spans="1:21" ht="15.75" x14ac:dyDescent="0.25">
      <c r="A47" s="200" t="s">
        <v>358</v>
      </c>
      <c r="B47" s="200" t="s">
        <v>94</v>
      </c>
      <c r="C47" s="238">
        <v>1</v>
      </c>
      <c r="D47" s="238">
        <v>1</v>
      </c>
      <c r="E47" s="238"/>
      <c r="F47" s="203">
        <v>1.5</v>
      </c>
      <c r="G47" s="203">
        <v>2</v>
      </c>
      <c r="H47" s="217"/>
      <c r="I47" s="255" t="s">
        <v>93</v>
      </c>
      <c r="J47" s="256" t="s">
        <v>94</v>
      </c>
      <c r="K47" s="257">
        <v>1</v>
      </c>
      <c r="L47" s="257">
        <v>1</v>
      </c>
      <c r="M47" s="257"/>
      <c r="N47" s="258">
        <f>K47+L47/2+M47/2</f>
        <v>1.5</v>
      </c>
      <c r="O47" s="259">
        <v>3</v>
      </c>
      <c r="P47" s="222" t="s">
        <v>35</v>
      </c>
      <c r="Q47" s="127"/>
      <c r="R47" s="127"/>
      <c r="S47" s="127"/>
      <c r="T47" s="127"/>
      <c r="U47" s="127"/>
    </row>
    <row r="48" spans="1:21" ht="6" customHeight="1" x14ac:dyDescent="0.25">
      <c r="A48" s="252"/>
      <c r="B48" s="252"/>
      <c r="C48" s="253"/>
      <c r="D48" s="253"/>
      <c r="E48" s="253"/>
      <c r="F48" s="254"/>
      <c r="G48" s="254"/>
      <c r="H48" s="217"/>
      <c r="I48" s="260"/>
      <c r="J48" s="260"/>
      <c r="K48" s="261"/>
      <c r="L48" s="261"/>
      <c r="M48" s="261"/>
      <c r="N48" s="262"/>
      <c r="O48" s="263"/>
      <c r="P48" s="226"/>
      <c r="Q48" s="127"/>
      <c r="R48" s="127"/>
      <c r="S48" s="127"/>
      <c r="T48" s="127"/>
      <c r="U48" s="127"/>
    </row>
    <row r="49" spans="1:21" ht="15.75" x14ac:dyDescent="0.25">
      <c r="A49" s="241" t="s">
        <v>286</v>
      </c>
      <c r="B49" s="241" t="s">
        <v>106</v>
      </c>
      <c r="C49" s="243">
        <v>2</v>
      </c>
      <c r="D49" s="243">
        <v>1</v>
      </c>
      <c r="E49" s="243"/>
      <c r="F49" s="264">
        <f>C49+D49/2+E49/2</f>
        <v>2.5</v>
      </c>
      <c r="G49" s="244">
        <v>3</v>
      </c>
      <c r="H49" s="217"/>
      <c r="I49" s="265" t="s">
        <v>105</v>
      </c>
      <c r="J49" s="265" t="s">
        <v>106</v>
      </c>
      <c r="K49" s="247">
        <v>2</v>
      </c>
      <c r="L49" s="247">
        <v>0</v>
      </c>
      <c r="M49" s="247"/>
      <c r="N49" s="266">
        <f>K49+L49/2+M49/2</f>
        <v>2</v>
      </c>
      <c r="O49" s="248">
        <v>3</v>
      </c>
      <c r="P49" s="222" t="s">
        <v>287</v>
      </c>
      <c r="Q49" s="127"/>
      <c r="R49" s="127"/>
      <c r="S49" s="127"/>
      <c r="T49" s="127"/>
      <c r="U49" s="127"/>
    </row>
    <row r="50" spans="1:21" ht="6.75" customHeight="1" x14ac:dyDescent="0.25">
      <c r="A50" s="217"/>
      <c r="B50" s="217"/>
      <c r="C50" s="217"/>
      <c r="D50" s="217"/>
      <c r="E50" s="217"/>
      <c r="F50" s="217"/>
      <c r="G50" s="217"/>
      <c r="H50" s="217"/>
      <c r="I50" s="217"/>
      <c r="J50" s="217"/>
      <c r="K50" s="217"/>
      <c r="L50" s="217"/>
      <c r="M50" s="217"/>
      <c r="N50" s="217"/>
      <c r="O50" s="217"/>
      <c r="P50" s="217"/>
      <c r="Q50" s="127"/>
      <c r="R50" s="127"/>
      <c r="S50" s="127"/>
      <c r="T50" s="127"/>
      <c r="U50" s="127"/>
    </row>
    <row r="51" spans="1:21" ht="15.75" x14ac:dyDescent="0.25">
      <c r="A51" s="241" t="s">
        <v>288</v>
      </c>
      <c r="B51" s="241" t="s">
        <v>88</v>
      </c>
      <c r="C51" s="243">
        <v>2</v>
      </c>
      <c r="D51" s="243">
        <v>2</v>
      </c>
      <c r="E51" s="243"/>
      <c r="F51" s="264">
        <f>C51+D51/2+E51/2</f>
        <v>3</v>
      </c>
      <c r="G51" s="244">
        <v>3</v>
      </c>
      <c r="H51" s="217"/>
      <c r="I51" s="265" t="s">
        <v>87</v>
      </c>
      <c r="J51" s="265" t="s">
        <v>88</v>
      </c>
      <c r="K51" s="247">
        <v>2</v>
      </c>
      <c r="L51" s="247">
        <v>2</v>
      </c>
      <c r="M51" s="247"/>
      <c r="N51" s="266">
        <f>K51+L51/2+M51/2</f>
        <v>3</v>
      </c>
      <c r="O51" s="248">
        <v>4</v>
      </c>
      <c r="P51" s="267" t="s">
        <v>289</v>
      </c>
      <c r="Q51" s="127"/>
      <c r="R51" s="127"/>
      <c r="S51" s="127"/>
      <c r="T51" s="127"/>
      <c r="U51" s="127"/>
    </row>
    <row r="52" spans="1:21" ht="5.25" customHeight="1" x14ac:dyDescent="0.25">
      <c r="A52" s="268"/>
      <c r="B52" s="268"/>
      <c r="C52" s="269"/>
      <c r="D52" s="269"/>
      <c r="E52" s="269"/>
      <c r="F52" s="270"/>
      <c r="G52" s="271"/>
      <c r="H52" s="217"/>
      <c r="I52" s="268"/>
      <c r="J52" s="268"/>
      <c r="K52" s="269"/>
      <c r="L52" s="269"/>
      <c r="M52" s="269"/>
      <c r="N52" s="270"/>
      <c r="O52" s="271"/>
      <c r="P52" s="272"/>
      <c r="Q52" s="127"/>
      <c r="R52" s="127"/>
      <c r="S52" s="127"/>
      <c r="T52" s="127"/>
      <c r="U52" s="127"/>
    </row>
    <row r="53" spans="1:21" ht="15.75" x14ac:dyDescent="0.25">
      <c r="A53" s="241" t="s">
        <v>290</v>
      </c>
      <c r="B53" s="241" t="s">
        <v>129</v>
      </c>
      <c r="C53" s="251">
        <v>2</v>
      </c>
      <c r="D53" s="251">
        <v>0</v>
      </c>
      <c r="E53" s="251"/>
      <c r="F53" s="244">
        <f>C53+D53/2+E53/2</f>
        <v>2</v>
      </c>
      <c r="G53" s="244">
        <v>3</v>
      </c>
      <c r="H53" s="217"/>
      <c r="I53" s="265" t="s">
        <v>423</v>
      </c>
      <c r="J53" s="265" t="s">
        <v>129</v>
      </c>
      <c r="K53" s="273">
        <v>2</v>
      </c>
      <c r="L53" s="273">
        <v>0</v>
      </c>
      <c r="M53" s="273"/>
      <c r="N53" s="248">
        <f>K53+L53/2+M53/2</f>
        <v>2</v>
      </c>
      <c r="O53" s="248">
        <v>2</v>
      </c>
      <c r="P53" s="267" t="s">
        <v>130</v>
      </c>
      <c r="Q53" s="127"/>
      <c r="R53" s="127"/>
      <c r="S53" s="127"/>
      <c r="T53" s="127"/>
      <c r="U53" s="127"/>
    </row>
    <row r="54" spans="1:21" ht="7.5" customHeight="1" x14ac:dyDescent="0.25">
      <c r="A54" s="217"/>
      <c r="B54" s="217"/>
      <c r="C54" s="217"/>
      <c r="D54" s="217"/>
      <c r="E54" s="217"/>
      <c r="F54" s="217"/>
      <c r="G54" s="217"/>
      <c r="H54" s="217"/>
      <c r="I54" s="217"/>
      <c r="J54" s="217"/>
      <c r="K54" s="217"/>
      <c r="L54" s="217"/>
      <c r="M54" s="217"/>
      <c r="N54" s="217"/>
      <c r="O54" s="217"/>
      <c r="P54" s="217"/>
      <c r="Q54" s="127"/>
      <c r="R54" s="127"/>
      <c r="S54" s="127"/>
      <c r="T54" s="127"/>
      <c r="U54" s="127"/>
    </row>
    <row r="55" spans="1:21" ht="15.75" x14ac:dyDescent="0.25">
      <c r="A55" s="241" t="s">
        <v>291</v>
      </c>
      <c r="B55" s="241" t="s">
        <v>135</v>
      </c>
      <c r="C55" s="251">
        <v>2</v>
      </c>
      <c r="D55" s="251">
        <v>0</v>
      </c>
      <c r="E55" s="244"/>
      <c r="F55" s="244">
        <f>C55+D55/2+E55/2</f>
        <v>2</v>
      </c>
      <c r="G55" s="244">
        <v>4</v>
      </c>
      <c r="H55" s="217"/>
      <c r="I55" s="265" t="s">
        <v>134</v>
      </c>
      <c r="J55" s="265" t="s">
        <v>135</v>
      </c>
      <c r="K55" s="273">
        <v>2</v>
      </c>
      <c r="L55" s="273">
        <v>0</v>
      </c>
      <c r="M55" s="248"/>
      <c r="N55" s="248">
        <f>K55+L55/2+M55/2</f>
        <v>2</v>
      </c>
      <c r="O55" s="248">
        <v>3</v>
      </c>
      <c r="P55" s="267" t="s">
        <v>405</v>
      </c>
      <c r="Q55" s="127"/>
      <c r="R55" s="127"/>
      <c r="S55" s="127"/>
      <c r="T55" s="127"/>
      <c r="U55" s="127"/>
    </row>
    <row r="56" spans="1:21" ht="6" customHeight="1" x14ac:dyDescent="0.25">
      <c r="A56" s="217"/>
      <c r="B56" s="217"/>
      <c r="C56" s="217"/>
      <c r="D56" s="217"/>
      <c r="E56" s="217"/>
      <c r="F56" s="217"/>
      <c r="G56" s="217"/>
      <c r="H56" s="217"/>
      <c r="I56" s="217"/>
      <c r="J56" s="217"/>
      <c r="K56" s="217"/>
      <c r="L56" s="217"/>
      <c r="M56" s="217"/>
      <c r="N56" s="217"/>
      <c r="O56" s="217"/>
      <c r="P56" s="217"/>
      <c r="Q56" s="127"/>
      <c r="R56" s="127"/>
      <c r="S56" s="127"/>
      <c r="T56" s="127"/>
      <c r="U56" s="127"/>
    </row>
    <row r="57" spans="1:21" ht="15.75" x14ac:dyDescent="0.25">
      <c r="A57" s="200" t="s">
        <v>292</v>
      </c>
      <c r="B57" s="200" t="s">
        <v>132</v>
      </c>
      <c r="C57" s="238">
        <v>1</v>
      </c>
      <c r="D57" s="238">
        <v>3</v>
      </c>
      <c r="E57" s="238"/>
      <c r="F57" s="203">
        <f>C57+D57/2+E57/2</f>
        <v>2.5</v>
      </c>
      <c r="G57" s="229">
        <v>6</v>
      </c>
      <c r="H57" s="217"/>
      <c r="I57" s="204" t="s">
        <v>131</v>
      </c>
      <c r="J57" s="204" t="s">
        <v>132</v>
      </c>
      <c r="K57" s="239">
        <v>1</v>
      </c>
      <c r="L57" s="239">
        <v>3</v>
      </c>
      <c r="M57" s="239"/>
      <c r="N57" s="206">
        <f>K57+L57/2+M57/2</f>
        <v>2.5</v>
      </c>
      <c r="O57" s="206">
        <v>4</v>
      </c>
      <c r="P57" s="274" t="s">
        <v>293</v>
      </c>
      <c r="Q57" s="127"/>
      <c r="R57" s="127"/>
      <c r="S57" s="127"/>
      <c r="T57" s="127"/>
      <c r="U57" s="127"/>
    </row>
    <row r="58" spans="1:21" ht="6" customHeight="1" x14ac:dyDescent="0.25">
      <c r="A58" s="252"/>
      <c r="B58" s="252"/>
      <c r="C58" s="253"/>
      <c r="D58" s="253"/>
      <c r="E58" s="253"/>
      <c r="F58" s="254"/>
      <c r="G58" s="275"/>
      <c r="H58" s="217"/>
      <c r="I58" s="252"/>
      <c r="J58" s="252"/>
      <c r="K58" s="253"/>
      <c r="L58" s="253"/>
      <c r="M58" s="253"/>
      <c r="N58" s="254"/>
      <c r="O58" s="254"/>
      <c r="P58" s="220"/>
      <c r="Q58" s="127"/>
      <c r="R58" s="127"/>
      <c r="S58" s="127"/>
      <c r="T58" s="127"/>
      <c r="U58" s="127"/>
    </row>
    <row r="59" spans="1:21" ht="15.75" x14ac:dyDescent="0.25">
      <c r="A59" s="200" t="s">
        <v>294</v>
      </c>
      <c r="B59" s="200" t="s">
        <v>103</v>
      </c>
      <c r="C59" s="238">
        <v>2</v>
      </c>
      <c r="D59" s="238">
        <v>1</v>
      </c>
      <c r="E59" s="238"/>
      <c r="F59" s="203">
        <v>2.5</v>
      </c>
      <c r="G59" s="229">
        <v>4</v>
      </c>
      <c r="H59" s="217"/>
      <c r="I59" s="204" t="s">
        <v>102</v>
      </c>
      <c r="J59" s="204" t="s">
        <v>103</v>
      </c>
      <c r="K59" s="239">
        <v>1</v>
      </c>
      <c r="L59" s="239">
        <v>1</v>
      </c>
      <c r="M59" s="239"/>
      <c r="N59" s="206">
        <v>1.5</v>
      </c>
      <c r="O59" s="206">
        <v>4</v>
      </c>
      <c r="P59" s="274" t="s">
        <v>295</v>
      </c>
      <c r="Q59" s="127"/>
      <c r="R59" s="127"/>
      <c r="S59" s="127"/>
      <c r="T59" s="127"/>
      <c r="U59" s="127"/>
    </row>
    <row r="60" spans="1:21" ht="6" customHeight="1" x14ac:dyDescent="0.25">
      <c r="A60" s="252"/>
      <c r="B60" s="252"/>
      <c r="C60" s="253"/>
      <c r="D60" s="253"/>
      <c r="E60" s="253"/>
      <c r="F60" s="254"/>
      <c r="G60" s="275"/>
      <c r="H60" s="217"/>
      <c r="I60" s="252"/>
      <c r="J60" s="252"/>
      <c r="K60" s="253"/>
      <c r="L60" s="253"/>
      <c r="M60" s="253"/>
      <c r="N60" s="254"/>
      <c r="O60" s="254"/>
      <c r="P60" s="220"/>
      <c r="Q60" s="127"/>
      <c r="R60" s="127"/>
      <c r="S60" s="127"/>
      <c r="T60" s="127"/>
      <c r="U60" s="127"/>
    </row>
    <row r="61" spans="1:21" ht="15.75" x14ac:dyDescent="0.25">
      <c r="A61" s="276" t="s">
        <v>140</v>
      </c>
      <c r="B61" s="276" t="s">
        <v>141</v>
      </c>
      <c r="C61" s="277">
        <v>3</v>
      </c>
      <c r="D61" s="277">
        <v>0</v>
      </c>
      <c r="E61" s="277"/>
      <c r="F61" s="278">
        <f>C61+D61/2+E61/2</f>
        <v>3</v>
      </c>
      <c r="G61" s="279">
        <v>4</v>
      </c>
      <c r="H61" s="217"/>
      <c r="I61" s="280" t="s">
        <v>422</v>
      </c>
      <c r="J61" s="280" t="s">
        <v>141</v>
      </c>
      <c r="K61" s="281">
        <v>3</v>
      </c>
      <c r="L61" s="281">
        <v>0</v>
      </c>
      <c r="M61" s="281"/>
      <c r="N61" s="282">
        <f>K61+L61/2+M61/2</f>
        <v>3</v>
      </c>
      <c r="O61" s="283">
        <v>3</v>
      </c>
      <c r="P61" s="274" t="s">
        <v>296</v>
      </c>
      <c r="Q61" s="127"/>
      <c r="R61" s="127"/>
      <c r="S61" s="127"/>
      <c r="T61" s="127"/>
      <c r="U61" s="127"/>
    </row>
    <row r="62" spans="1:21" ht="6" customHeight="1" x14ac:dyDescent="0.25">
      <c r="A62" s="284"/>
      <c r="B62" s="284"/>
      <c r="C62" s="285"/>
      <c r="D62" s="285"/>
      <c r="E62" s="285"/>
      <c r="F62" s="286"/>
      <c r="G62" s="287"/>
      <c r="H62" s="217"/>
      <c r="I62" s="284"/>
      <c r="J62" s="284"/>
      <c r="K62" s="285"/>
      <c r="L62" s="285"/>
      <c r="M62" s="285"/>
      <c r="N62" s="286"/>
      <c r="O62" s="287"/>
      <c r="P62" s="220"/>
      <c r="Q62" s="127"/>
      <c r="R62" s="127"/>
      <c r="S62" s="127"/>
      <c r="T62" s="127"/>
      <c r="U62" s="127"/>
    </row>
    <row r="63" spans="1:21" ht="15.75" x14ac:dyDescent="0.25">
      <c r="A63" s="288" t="s">
        <v>297</v>
      </c>
      <c r="B63" s="288" t="s">
        <v>73</v>
      </c>
      <c r="C63" s="289">
        <v>2</v>
      </c>
      <c r="D63" s="289">
        <v>1</v>
      </c>
      <c r="E63" s="289"/>
      <c r="F63" s="290">
        <f>C63+D63/2+E63/2</f>
        <v>2.5</v>
      </c>
      <c r="G63" s="291">
        <v>3</v>
      </c>
      <c r="H63" s="217"/>
      <c r="I63" s="256" t="s">
        <v>72</v>
      </c>
      <c r="J63" s="256" t="s">
        <v>73</v>
      </c>
      <c r="K63" s="257">
        <v>1</v>
      </c>
      <c r="L63" s="257">
        <v>1</v>
      </c>
      <c r="M63" s="257"/>
      <c r="N63" s="258">
        <f>K63+L63/2+M63/2</f>
        <v>1.5</v>
      </c>
      <c r="O63" s="259">
        <v>2</v>
      </c>
      <c r="P63" s="274" t="s">
        <v>404</v>
      </c>
      <c r="Q63" s="127"/>
      <c r="R63" s="127"/>
      <c r="S63" s="127"/>
      <c r="T63" s="127"/>
      <c r="U63" s="127"/>
    </row>
    <row r="64" spans="1:21" ht="5.25" customHeight="1" x14ac:dyDescent="0.25">
      <c r="A64" s="252"/>
      <c r="B64" s="252"/>
      <c r="C64" s="253"/>
      <c r="D64" s="253"/>
      <c r="E64" s="253"/>
      <c r="F64" s="254"/>
      <c r="G64" s="275"/>
      <c r="H64" s="217"/>
      <c r="I64" s="252"/>
      <c r="J64" s="252"/>
      <c r="K64" s="253"/>
      <c r="L64" s="253"/>
      <c r="M64" s="253"/>
      <c r="N64" s="254"/>
      <c r="O64" s="292"/>
      <c r="P64" s="220"/>
      <c r="Q64" s="127"/>
      <c r="R64" s="127"/>
      <c r="S64" s="127"/>
      <c r="T64" s="127"/>
      <c r="U64" s="127"/>
    </row>
    <row r="65" spans="1:21" ht="15.75" x14ac:dyDescent="0.25">
      <c r="A65" s="288" t="s">
        <v>298</v>
      </c>
      <c r="B65" s="293" t="s">
        <v>77</v>
      </c>
      <c r="C65" s="289">
        <v>1</v>
      </c>
      <c r="D65" s="289">
        <v>1</v>
      </c>
      <c r="E65" s="289"/>
      <c r="F65" s="290">
        <f>C65+D65/2+E65/2</f>
        <v>1.5</v>
      </c>
      <c r="G65" s="291">
        <v>3</v>
      </c>
      <c r="H65" s="217"/>
      <c r="I65" s="256" t="s">
        <v>76</v>
      </c>
      <c r="J65" s="294" t="s">
        <v>77</v>
      </c>
      <c r="K65" s="257">
        <v>2</v>
      </c>
      <c r="L65" s="257">
        <v>1</v>
      </c>
      <c r="M65" s="257"/>
      <c r="N65" s="258">
        <f>K65+L65/2+M65/2</f>
        <v>2.5</v>
      </c>
      <c r="O65" s="259">
        <v>3</v>
      </c>
      <c r="P65" s="274" t="s">
        <v>299</v>
      </c>
      <c r="Q65" s="127"/>
      <c r="R65" s="127"/>
      <c r="S65" s="127"/>
      <c r="T65" s="127"/>
      <c r="U65" s="127"/>
    </row>
    <row r="66" spans="1:21" ht="7.5" customHeight="1" x14ac:dyDescent="0.25">
      <c r="A66" s="260"/>
      <c r="B66" s="319"/>
      <c r="C66" s="261"/>
      <c r="D66" s="261"/>
      <c r="E66" s="261"/>
      <c r="F66" s="262"/>
      <c r="G66" s="263"/>
      <c r="H66" s="217"/>
      <c r="Q66" s="127"/>
      <c r="R66" s="127"/>
      <c r="S66" s="127"/>
      <c r="T66" s="127"/>
      <c r="U66" s="127"/>
    </row>
    <row r="67" spans="1:21" ht="15.75" x14ac:dyDescent="0.25">
      <c r="A67" s="288" t="s">
        <v>481</v>
      </c>
      <c r="B67" s="293" t="s">
        <v>482</v>
      </c>
      <c r="C67" s="289">
        <v>1</v>
      </c>
      <c r="D67" s="289">
        <v>3</v>
      </c>
      <c r="E67" s="289"/>
      <c r="F67" s="290">
        <v>2.5</v>
      </c>
      <c r="G67" s="291">
        <v>4</v>
      </c>
      <c r="H67" s="217"/>
      <c r="I67" s="63" t="s">
        <v>109</v>
      </c>
      <c r="J67" s="45" t="s">
        <v>110</v>
      </c>
      <c r="K67" s="48">
        <v>1</v>
      </c>
      <c r="L67" s="48">
        <v>3</v>
      </c>
      <c r="M67" s="48"/>
      <c r="N67" s="61">
        <f>K67+L67/2+M67/2</f>
        <v>2.5</v>
      </c>
      <c r="O67" s="49">
        <v>4</v>
      </c>
      <c r="P67" s="10" t="s">
        <v>480</v>
      </c>
      <c r="Q67" s="127"/>
      <c r="R67" s="127"/>
      <c r="S67" s="127"/>
      <c r="T67" s="127"/>
      <c r="U67" s="127"/>
    </row>
    <row r="68" spans="1:21" ht="8.25" customHeight="1" x14ac:dyDescent="0.25">
      <c r="A68" s="252"/>
      <c r="B68" s="252"/>
      <c r="C68" s="253"/>
      <c r="D68" s="253"/>
      <c r="E68" s="253"/>
      <c r="F68" s="254"/>
      <c r="G68" s="275"/>
      <c r="H68" s="217"/>
      <c r="I68" s="252"/>
      <c r="J68" s="252"/>
      <c r="K68" s="253"/>
      <c r="L68" s="253"/>
      <c r="M68" s="253"/>
      <c r="N68" s="254"/>
      <c r="O68" s="292"/>
      <c r="P68" s="220"/>
      <c r="Q68" s="127"/>
      <c r="R68" s="127"/>
      <c r="S68" s="127"/>
      <c r="T68" s="127"/>
      <c r="U68" s="127"/>
    </row>
    <row r="69" spans="1:21" ht="15.75" x14ac:dyDescent="0.25">
      <c r="A69" s="217"/>
      <c r="B69" s="217"/>
      <c r="C69" s="217"/>
      <c r="D69" s="217"/>
      <c r="E69" s="217"/>
      <c r="F69" s="217"/>
      <c r="G69" s="217"/>
      <c r="H69" s="217"/>
      <c r="I69" s="295" t="s">
        <v>414</v>
      </c>
      <c r="J69" s="296" t="s">
        <v>158</v>
      </c>
      <c r="K69" s="297">
        <v>2</v>
      </c>
      <c r="L69" s="297">
        <v>0</v>
      </c>
      <c r="M69" s="297">
        <v>0</v>
      </c>
      <c r="N69" s="297">
        <v>0</v>
      </c>
      <c r="O69" s="298">
        <v>2</v>
      </c>
      <c r="P69" s="227" t="s">
        <v>300</v>
      </c>
      <c r="Q69" s="127"/>
      <c r="R69" s="127"/>
      <c r="S69" s="127"/>
      <c r="T69" s="127"/>
      <c r="U69" s="127"/>
    </row>
    <row r="70" spans="1:21" ht="6.75" customHeight="1" x14ac:dyDescent="0.25">
      <c r="A70" s="217"/>
      <c r="B70" s="217"/>
      <c r="C70" s="217"/>
      <c r="D70" s="217"/>
      <c r="E70" s="217"/>
      <c r="F70" s="217"/>
      <c r="G70" s="217"/>
      <c r="H70" s="217"/>
      <c r="I70" s="217"/>
      <c r="J70" s="217"/>
      <c r="K70" s="217"/>
      <c r="L70" s="217"/>
      <c r="M70" s="217"/>
      <c r="N70" s="217"/>
      <c r="O70" s="217"/>
      <c r="P70" s="217"/>
      <c r="Q70" s="127"/>
      <c r="R70" s="127"/>
      <c r="S70" s="127"/>
      <c r="T70" s="127"/>
      <c r="U70" s="127"/>
    </row>
    <row r="71" spans="1:21" ht="15.75" x14ac:dyDescent="0.25">
      <c r="A71" s="217"/>
      <c r="B71" s="217"/>
      <c r="C71" s="217"/>
      <c r="D71" s="217"/>
      <c r="E71" s="217"/>
      <c r="F71" s="217"/>
      <c r="G71" s="217"/>
      <c r="H71" s="217"/>
      <c r="I71" s="299" t="s">
        <v>420</v>
      </c>
      <c r="J71" s="299" t="s">
        <v>56</v>
      </c>
      <c r="K71" s="300">
        <v>2</v>
      </c>
      <c r="L71" s="300">
        <v>0</v>
      </c>
      <c r="M71" s="300">
        <v>0</v>
      </c>
      <c r="N71" s="300">
        <v>0</v>
      </c>
      <c r="O71" s="301">
        <v>2</v>
      </c>
      <c r="P71" s="227" t="s">
        <v>301</v>
      </c>
      <c r="Q71" s="127"/>
      <c r="R71" s="127"/>
      <c r="S71" s="127"/>
      <c r="T71" s="127"/>
      <c r="U71" s="127"/>
    </row>
    <row r="72" spans="1:21" ht="6" customHeight="1" x14ac:dyDescent="0.25">
      <c r="A72" s="217"/>
      <c r="B72" s="217"/>
      <c r="C72" s="217"/>
      <c r="D72" s="217"/>
      <c r="E72" s="217"/>
      <c r="F72" s="217"/>
      <c r="G72" s="217"/>
      <c r="H72" s="217"/>
      <c r="I72" s="268"/>
      <c r="J72" s="268"/>
      <c r="K72" s="269"/>
      <c r="L72" s="269"/>
      <c r="M72" s="269"/>
      <c r="N72" s="269"/>
      <c r="O72" s="271"/>
      <c r="P72" s="217"/>
      <c r="Q72" s="127"/>
      <c r="R72" s="127"/>
      <c r="S72" s="127"/>
      <c r="T72" s="127"/>
      <c r="U72" s="127"/>
    </row>
    <row r="73" spans="1:21" ht="15.75" x14ac:dyDescent="0.25">
      <c r="A73" s="217"/>
      <c r="B73" s="217"/>
      <c r="C73" s="217"/>
      <c r="D73" s="217"/>
      <c r="E73" s="217"/>
      <c r="F73" s="217"/>
      <c r="G73" s="217"/>
      <c r="H73" s="217"/>
      <c r="I73" s="302" t="s">
        <v>421</v>
      </c>
      <c r="J73" s="302" t="s">
        <v>156</v>
      </c>
      <c r="K73" s="303">
        <v>2</v>
      </c>
      <c r="L73" s="303">
        <v>0</v>
      </c>
      <c r="M73" s="303">
        <v>0</v>
      </c>
      <c r="N73" s="303">
        <v>0</v>
      </c>
      <c r="O73" s="304">
        <v>2</v>
      </c>
      <c r="P73" s="227" t="s">
        <v>302</v>
      </c>
      <c r="Q73" s="170"/>
      <c r="R73" s="127"/>
      <c r="S73" s="127"/>
      <c r="T73" s="127"/>
      <c r="U73" s="127"/>
    </row>
    <row r="74" spans="1:21" ht="7.5" customHeight="1" x14ac:dyDescent="0.25">
      <c r="A74" s="305"/>
      <c r="B74" s="305"/>
      <c r="C74" s="305"/>
      <c r="D74" s="305"/>
      <c r="E74" s="305"/>
      <c r="F74" s="305"/>
      <c r="G74" s="305"/>
      <c r="H74" s="217"/>
      <c r="I74" s="268"/>
      <c r="J74" s="268"/>
      <c r="K74" s="269"/>
      <c r="L74" s="269"/>
      <c r="M74" s="269"/>
      <c r="N74" s="269"/>
      <c r="O74" s="271"/>
      <c r="P74" s="217"/>
      <c r="Q74" s="127"/>
      <c r="R74" s="127"/>
      <c r="S74" s="127"/>
      <c r="T74" s="127"/>
      <c r="U74" s="127"/>
    </row>
    <row r="75" spans="1:21" ht="30" customHeight="1" x14ac:dyDescent="0.25">
      <c r="A75" s="217"/>
      <c r="B75" s="217"/>
      <c r="C75" s="217"/>
      <c r="D75" s="217"/>
      <c r="E75" s="217"/>
      <c r="F75" s="217"/>
      <c r="G75" s="217"/>
      <c r="H75" s="217"/>
      <c r="I75" s="268"/>
      <c r="J75" s="265" t="s">
        <v>155</v>
      </c>
      <c r="K75" s="306">
        <v>1</v>
      </c>
      <c r="L75" s="306">
        <v>2</v>
      </c>
      <c r="M75" s="306">
        <v>0</v>
      </c>
      <c r="N75" s="307">
        <v>2</v>
      </c>
      <c r="O75" s="307">
        <v>4</v>
      </c>
      <c r="P75" s="200" t="s">
        <v>303</v>
      </c>
      <c r="Q75" s="127"/>
      <c r="R75" s="127"/>
      <c r="S75" s="127"/>
      <c r="T75" s="127"/>
      <c r="U75" s="127"/>
    </row>
    <row r="76" spans="1:21" ht="9" customHeight="1" x14ac:dyDescent="0.25">
      <c r="A76" s="217"/>
      <c r="B76" s="217"/>
      <c r="C76" s="217"/>
      <c r="D76" s="217"/>
      <c r="E76" s="217"/>
      <c r="F76" s="217"/>
      <c r="G76" s="217"/>
      <c r="H76" s="217"/>
      <c r="I76" s="268"/>
      <c r="J76" s="268"/>
      <c r="K76" s="269"/>
      <c r="L76" s="269"/>
      <c r="M76" s="269"/>
      <c r="N76" s="269"/>
      <c r="O76" s="269"/>
      <c r="P76" s="217"/>
      <c r="Q76" s="127"/>
      <c r="R76" s="127"/>
      <c r="S76" s="127"/>
      <c r="T76" s="127"/>
      <c r="U76" s="127"/>
    </row>
    <row r="77" spans="1:21" ht="51.75" customHeight="1" x14ac:dyDescent="0.25">
      <c r="A77" s="305"/>
      <c r="B77" s="305"/>
      <c r="C77" s="305"/>
      <c r="D77" s="305"/>
      <c r="E77" s="305"/>
      <c r="F77" s="305"/>
      <c r="G77" s="305"/>
      <c r="H77" s="305"/>
      <c r="I77" s="265" t="s">
        <v>473</v>
      </c>
      <c r="J77" s="265" t="s">
        <v>387</v>
      </c>
      <c r="K77" s="247">
        <v>1</v>
      </c>
      <c r="L77" s="247">
        <v>1</v>
      </c>
      <c r="M77" s="247"/>
      <c r="N77" s="248">
        <f>K77+L77/2+M77/2</f>
        <v>1.5</v>
      </c>
      <c r="O77" s="248">
        <v>5</v>
      </c>
      <c r="P77" s="160" t="s">
        <v>391</v>
      </c>
      <c r="Q77" s="127"/>
      <c r="R77" s="127"/>
      <c r="S77" s="127"/>
      <c r="T77" s="127"/>
      <c r="U77" s="127"/>
    </row>
    <row r="78" spans="1:21" ht="8.25" customHeight="1" x14ac:dyDescent="0.25">
      <c r="A78" s="252"/>
      <c r="B78" s="252"/>
      <c r="C78" s="253"/>
      <c r="D78" s="253"/>
      <c r="E78" s="253"/>
      <c r="F78" s="254"/>
      <c r="G78" s="275"/>
      <c r="H78" s="217"/>
      <c r="I78" s="252"/>
      <c r="J78" s="252"/>
      <c r="K78" s="253"/>
      <c r="L78" s="253"/>
      <c r="M78" s="253"/>
      <c r="N78" s="254"/>
      <c r="O78" s="292"/>
      <c r="P78" s="220"/>
      <c r="Q78" s="127"/>
      <c r="R78" s="127"/>
      <c r="S78" s="127"/>
      <c r="T78" s="127"/>
      <c r="U78" s="127"/>
    </row>
    <row r="79" spans="1:21" ht="30.75" customHeight="1" x14ac:dyDescent="0.25">
      <c r="A79" s="252"/>
      <c r="B79" s="252"/>
      <c r="C79" s="253"/>
      <c r="D79" s="253"/>
      <c r="E79" s="253"/>
      <c r="F79" s="254"/>
      <c r="G79" s="275"/>
      <c r="H79" s="217"/>
      <c r="I79" s="204"/>
      <c r="J79" s="204" t="s">
        <v>389</v>
      </c>
      <c r="K79" s="239">
        <v>0</v>
      </c>
      <c r="L79" s="239">
        <v>12</v>
      </c>
      <c r="M79" s="239">
        <v>0</v>
      </c>
      <c r="N79" s="206">
        <v>6</v>
      </c>
      <c r="O79" s="239">
        <v>18</v>
      </c>
      <c r="P79" s="225" t="s">
        <v>392</v>
      </c>
      <c r="Q79" s="127"/>
      <c r="R79" s="127"/>
      <c r="S79" s="127"/>
      <c r="T79" s="127"/>
      <c r="U79" s="127"/>
    </row>
    <row r="80" spans="1:21" ht="44.25" customHeight="1" x14ac:dyDescent="0.25">
      <c r="A80" s="252"/>
      <c r="B80" s="252"/>
      <c r="C80" s="253"/>
      <c r="D80" s="253"/>
      <c r="E80" s="253"/>
      <c r="F80" s="254"/>
      <c r="G80" s="275"/>
      <c r="H80" s="217"/>
      <c r="I80" s="204"/>
      <c r="J80" s="204" t="s">
        <v>388</v>
      </c>
      <c r="K80" s="239">
        <v>0</v>
      </c>
      <c r="L80" s="239">
        <v>12</v>
      </c>
      <c r="M80" s="239">
        <v>0</v>
      </c>
      <c r="N80" s="206">
        <v>6</v>
      </c>
      <c r="O80" s="239">
        <v>30</v>
      </c>
      <c r="P80" s="308" t="s">
        <v>379</v>
      </c>
      <c r="Q80" s="127"/>
      <c r="R80" s="127"/>
      <c r="S80" s="127"/>
      <c r="T80" s="127"/>
      <c r="U80" s="127"/>
    </row>
    <row r="81" spans="1:21" ht="8.25" customHeight="1" x14ac:dyDescent="0.25">
      <c r="A81" s="127"/>
      <c r="B81" s="127"/>
      <c r="C81" s="127"/>
      <c r="D81" s="127"/>
      <c r="E81" s="127"/>
      <c r="F81" s="127"/>
      <c r="G81" s="127"/>
      <c r="H81" s="127"/>
      <c r="I81" s="127"/>
      <c r="J81" s="127"/>
      <c r="K81" s="127"/>
      <c r="L81" s="127"/>
      <c r="M81" s="127"/>
      <c r="N81" s="127"/>
      <c r="O81" s="127"/>
      <c r="P81" s="127"/>
      <c r="Q81" s="127"/>
      <c r="R81" s="127"/>
      <c r="S81" s="127"/>
      <c r="T81" s="127"/>
      <c r="U81" s="127"/>
    </row>
    <row r="82" spans="1:21" ht="15.75" x14ac:dyDescent="0.25">
      <c r="A82" s="454" t="s">
        <v>304</v>
      </c>
      <c r="B82" s="454"/>
      <c r="C82" s="454"/>
      <c r="D82" s="454"/>
      <c r="E82" s="454"/>
      <c r="F82" s="454"/>
      <c r="G82" s="454"/>
      <c r="H82" s="454"/>
      <c r="I82" s="454"/>
      <c r="J82" s="454"/>
      <c r="K82" s="127"/>
      <c r="L82" s="127"/>
      <c r="M82" s="127"/>
      <c r="N82" s="127"/>
      <c r="O82" s="127"/>
      <c r="P82" s="127"/>
      <c r="Q82" s="127"/>
      <c r="R82" s="127"/>
      <c r="S82" s="127"/>
      <c r="T82" s="127"/>
      <c r="U82" s="127"/>
    </row>
    <row r="83" spans="1:21" ht="15.75" x14ac:dyDescent="0.25">
      <c r="A83" s="147" t="s">
        <v>419</v>
      </c>
      <c r="B83" s="157" t="s">
        <v>152</v>
      </c>
      <c r="C83" s="139">
        <v>1</v>
      </c>
      <c r="D83" s="158">
        <v>0</v>
      </c>
      <c r="E83" s="158"/>
      <c r="F83" s="134">
        <v>0</v>
      </c>
      <c r="G83" s="134">
        <v>1</v>
      </c>
      <c r="H83" s="458"/>
      <c r="I83" s="430" t="s">
        <v>305</v>
      </c>
      <c r="J83" s="431"/>
      <c r="K83" s="127"/>
      <c r="L83" s="127"/>
      <c r="M83" s="127"/>
      <c r="N83" s="127"/>
      <c r="O83" s="127"/>
      <c r="P83" s="127"/>
      <c r="Q83" s="127"/>
      <c r="R83" s="127"/>
      <c r="S83" s="127"/>
      <c r="T83" s="127"/>
      <c r="U83" s="127"/>
    </row>
    <row r="84" spans="1:21" ht="15.75" x14ac:dyDescent="0.25">
      <c r="A84" s="147" t="s">
        <v>475</v>
      </c>
      <c r="B84" s="157" t="s">
        <v>50</v>
      </c>
      <c r="C84" s="139">
        <v>2</v>
      </c>
      <c r="D84" s="139">
        <v>0</v>
      </c>
      <c r="E84" s="139"/>
      <c r="F84" s="139">
        <v>0</v>
      </c>
      <c r="G84" s="138">
        <v>2</v>
      </c>
      <c r="H84" s="458"/>
      <c r="I84" s="427" t="s">
        <v>307</v>
      </c>
      <c r="J84" s="427"/>
      <c r="K84" s="127"/>
      <c r="L84" s="127"/>
      <c r="M84" s="127"/>
      <c r="N84" s="127"/>
      <c r="O84" s="127"/>
      <c r="P84" s="127"/>
      <c r="Q84" s="127"/>
      <c r="R84" s="127"/>
      <c r="S84" s="127"/>
      <c r="T84" s="127"/>
      <c r="U84" s="127"/>
    </row>
    <row r="85" spans="1:21" ht="15.75" x14ac:dyDescent="0.25">
      <c r="A85" s="147" t="s">
        <v>51</v>
      </c>
      <c r="B85" s="147" t="s">
        <v>52</v>
      </c>
      <c r="C85" s="139">
        <v>3</v>
      </c>
      <c r="D85" s="139">
        <v>1</v>
      </c>
      <c r="E85" s="139"/>
      <c r="F85" s="146">
        <f>C85+D85/2+E85/2</f>
        <v>3.5</v>
      </c>
      <c r="G85" s="138">
        <v>4</v>
      </c>
      <c r="H85" s="458"/>
      <c r="I85" s="427" t="s">
        <v>308</v>
      </c>
      <c r="J85" s="427"/>
      <c r="K85" s="127"/>
      <c r="L85" s="127"/>
      <c r="M85" s="127"/>
      <c r="N85" s="127"/>
      <c r="O85" s="127"/>
      <c r="P85" s="127"/>
      <c r="Q85" s="127"/>
      <c r="R85" s="127"/>
      <c r="S85" s="127"/>
      <c r="T85" s="127"/>
      <c r="U85" s="127"/>
    </row>
    <row r="86" spans="1:21" ht="15.75" x14ac:dyDescent="0.25">
      <c r="A86" s="147" t="s">
        <v>76</v>
      </c>
      <c r="B86" s="147" t="s">
        <v>77</v>
      </c>
      <c r="C86" s="139">
        <v>1</v>
      </c>
      <c r="D86" s="139">
        <v>1</v>
      </c>
      <c r="E86" s="139"/>
      <c r="F86" s="146">
        <f>C86+D86/2+E86/2</f>
        <v>1.5</v>
      </c>
      <c r="G86" s="138">
        <v>3</v>
      </c>
      <c r="H86" s="458"/>
      <c r="I86" s="427" t="s">
        <v>86</v>
      </c>
      <c r="J86" s="427"/>
      <c r="K86" s="127"/>
      <c r="L86" s="127"/>
      <c r="M86" s="127"/>
      <c r="N86" s="127"/>
      <c r="O86" s="127"/>
      <c r="P86" s="127"/>
      <c r="Q86" s="127"/>
      <c r="R86" s="127"/>
      <c r="S86" s="127"/>
      <c r="T86" s="127"/>
      <c r="U86" s="127"/>
    </row>
    <row r="87" spans="1:21" ht="15.75" x14ac:dyDescent="0.25">
      <c r="A87" s="147" t="s">
        <v>84</v>
      </c>
      <c r="B87" s="147" t="s">
        <v>85</v>
      </c>
      <c r="C87" s="139">
        <v>2</v>
      </c>
      <c r="D87" s="139">
        <v>1</v>
      </c>
      <c r="E87" s="139"/>
      <c r="F87" s="146">
        <f>C87+D87/2+E87/2</f>
        <v>2.5</v>
      </c>
      <c r="G87" s="138">
        <v>4</v>
      </c>
      <c r="H87" s="458"/>
      <c r="I87" s="427" t="s">
        <v>86</v>
      </c>
      <c r="J87" s="427"/>
      <c r="K87" s="127"/>
      <c r="L87" s="127"/>
      <c r="M87" s="127"/>
      <c r="N87" s="127"/>
      <c r="O87" s="127"/>
      <c r="P87" s="127"/>
      <c r="Q87" s="127"/>
      <c r="R87" s="127"/>
      <c r="S87" s="127"/>
      <c r="T87" s="127"/>
      <c r="U87" s="127"/>
    </row>
    <row r="88" spans="1:21" ht="15.75" x14ac:dyDescent="0.25">
      <c r="A88" s="147" t="s">
        <v>90</v>
      </c>
      <c r="B88" s="147" t="s">
        <v>91</v>
      </c>
      <c r="C88" s="139">
        <v>1</v>
      </c>
      <c r="D88" s="139">
        <v>1</v>
      </c>
      <c r="E88" s="139"/>
      <c r="F88" s="146">
        <f>C88+D88/2+E88/2</f>
        <v>1.5</v>
      </c>
      <c r="G88" s="138">
        <v>2</v>
      </c>
      <c r="H88" s="458"/>
      <c r="I88" s="427" t="s">
        <v>92</v>
      </c>
      <c r="J88" s="427"/>
      <c r="K88" s="127"/>
      <c r="L88" s="127"/>
      <c r="M88" s="127"/>
      <c r="N88" s="127"/>
      <c r="O88" s="127"/>
      <c r="P88" s="127"/>
      <c r="Q88" s="127"/>
      <c r="R88" s="127"/>
      <c r="S88" s="127"/>
      <c r="T88" s="127"/>
      <c r="U88" s="127"/>
    </row>
    <row r="89" spans="1:21" ht="15.75" x14ac:dyDescent="0.25">
      <c r="A89" s="147" t="s">
        <v>93</v>
      </c>
      <c r="B89" s="147" t="s">
        <v>94</v>
      </c>
      <c r="C89" s="139">
        <v>1</v>
      </c>
      <c r="D89" s="139">
        <v>1</v>
      </c>
      <c r="E89" s="139"/>
      <c r="F89" s="146">
        <v>1.5</v>
      </c>
      <c r="G89" s="138">
        <v>2</v>
      </c>
      <c r="H89" s="458"/>
      <c r="I89" s="430" t="s">
        <v>92</v>
      </c>
      <c r="J89" s="431"/>
      <c r="K89" s="127"/>
      <c r="L89" s="127"/>
      <c r="M89" s="127"/>
      <c r="N89" s="127"/>
      <c r="O89" s="127"/>
      <c r="P89" s="127"/>
      <c r="Q89" s="127"/>
      <c r="R89" s="127"/>
      <c r="S89" s="127"/>
      <c r="T89" s="127"/>
      <c r="U89" s="127"/>
    </row>
    <row r="90" spans="1:21" ht="15.75" x14ac:dyDescent="0.25">
      <c r="A90" s="147" t="s">
        <v>99</v>
      </c>
      <c r="B90" s="147" t="s">
        <v>100</v>
      </c>
      <c r="C90" s="139">
        <v>2</v>
      </c>
      <c r="D90" s="139">
        <v>1</v>
      </c>
      <c r="E90" s="139"/>
      <c r="F90" s="146">
        <f>C90+D90/2+E90/2</f>
        <v>2.5</v>
      </c>
      <c r="G90" s="138">
        <v>3</v>
      </c>
      <c r="H90" s="458"/>
      <c r="I90" s="427" t="s">
        <v>101</v>
      </c>
      <c r="J90" s="427"/>
      <c r="K90" s="127"/>
      <c r="L90" s="127"/>
      <c r="M90" s="127"/>
      <c r="N90" s="127"/>
      <c r="O90" s="127"/>
      <c r="P90" s="127"/>
      <c r="Q90" s="127"/>
      <c r="R90" s="127"/>
      <c r="S90" s="127"/>
      <c r="T90" s="127"/>
      <c r="U90" s="127"/>
    </row>
    <row r="91" spans="1:21" ht="15.75" x14ac:dyDescent="0.25">
      <c r="A91" s="147" t="s">
        <v>102</v>
      </c>
      <c r="B91" s="147" t="s">
        <v>103</v>
      </c>
      <c r="C91" s="139">
        <v>1</v>
      </c>
      <c r="D91" s="139">
        <v>1</v>
      </c>
      <c r="E91" s="147"/>
      <c r="F91" s="139">
        <f>C91+D91/2+E91/2</f>
        <v>1.5</v>
      </c>
      <c r="G91" s="138">
        <v>4</v>
      </c>
      <c r="H91" s="458"/>
      <c r="I91" s="427" t="s">
        <v>309</v>
      </c>
      <c r="J91" s="427"/>
      <c r="K91" s="127"/>
      <c r="L91" s="127"/>
      <c r="M91" s="127"/>
      <c r="N91" s="127"/>
      <c r="O91" s="127"/>
      <c r="P91" s="127"/>
      <c r="Q91" s="127"/>
      <c r="R91" s="127"/>
      <c r="S91" s="127"/>
      <c r="T91" s="127"/>
      <c r="U91" s="127"/>
    </row>
    <row r="92" spans="1:21" ht="15.75" x14ac:dyDescent="0.25">
      <c r="A92" s="147" t="s">
        <v>123</v>
      </c>
      <c r="B92" s="147" t="s">
        <v>310</v>
      </c>
      <c r="C92" s="139">
        <v>2</v>
      </c>
      <c r="D92" s="139">
        <v>0</v>
      </c>
      <c r="E92" s="147"/>
      <c r="F92" s="138">
        <v>2</v>
      </c>
      <c r="G92" s="138">
        <v>2</v>
      </c>
      <c r="H92" s="141"/>
      <c r="I92" s="430" t="s">
        <v>125</v>
      </c>
      <c r="J92" s="431"/>
      <c r="K92" s="127"/>
      <c r="L92" s="127"/>
      <c r="M92" s="127"/>
      <c r="N92" s="127"/>
      <c r="O92" s="127"/>
      <c r="P92" s="127"/>
      <c r="Q92" s="127"/>
      <c r="R92" s="127"/>
      <c r="S92" s="127"/>
      <c r="T92" s="127"/>
      <c r="U92" s="127"/>
    </row>
    <row r="93" spans="1:21" ht="15.75" x14ac:dyDescent="0.25">
      <c r="A93" s="137" t="s">
        <v>422</v>
      </c>
      <c r="B93" s="137" t="s">
        <v>311</v>
      </c>
      <c r="C93" s="139">
        <v>3</v>
      </c>
      <c r="D93" s="139">
        <v>0</v>
      </c>
      <c r="E93" s="135"/>
      <c r="F93" s="134">
        <v>3</v>
      </c>
      <c r="G93" s="138">
        <v>3</v>
      </c>
      <c r="H93" s="127"/>
      <c r="I93" s="427" t="s">
        <v>312</v>
      </c>
      <c r="J93" s="427"/>
      <c r="K93" s="127"/>
      <c r="L93" s="127"/>
      <c r="M93" s="127"/>
      <c r="N93" s="127"/>
      <c r="O93" s="127"/>
      <c r="P93" s="127"/>
      <c r="Q93" s="127"/>
      <c r="R93" s="127"/>
      <c r="S93" s="127"/>
      <c r="T93" s="127"/>
      <c r="U93" s="127"/>
    </row>
    <row r="94" spans="1:21" ht="15.75" x14ac:dyDescent="0.25">
      <c r="A94" s="156" t="s">
        <v>144</v>
      </c>
      <c r="B94" s="155" t="s">
        <v>145</v>
      </c>
      <c r="C94" s="150">
        <v>2</v>
      </c>
      <c r="D94" s="150">
        <v>0</v>
      </c>
      <c r="E94" s="154"/>
      <c r="F94" s="153">
        <v>2</v>
      </c>
      <c r="G94" s="148">
        <v>2</v>
      </c>
      <c r="H94" s="127"/>
      <c r="I94" s="430" t="s">
        <v>125</v>
      </c>
      <c r="J94" s="431"/>
      <c r="K94" s="127"/>
      <c r="L94" s="127"/>
      <c r="M94" s="127"/>
      <c r="N94" s="127"/>
      <c r="O94" s="127"/>
      <c r="P94" s="127"/>
      <c r="Q94" s="127"/>
      <c r="R94" s="127"/>
      <c r="S94" s="127"/>
      <c r="T94" s="127"/>
      <c r="U94" s="127"/>
    </row>
    <row r="95" spans="1:21" ht="15.75" x14ac:dyDescent="0.25">
      <c r="A95" s="152" t="s">
        <v>476</v>
      </c>
      <c r="B95" s="151" t="s">
        <v>150</v>
      </c>
      <c r="C95" s="150">
        <v>2</v>
      </c>
      <c r="D95" s="150">
        <v>0</v>
      </c>
      <c r="E95" s="150"/>
      <c r="F95" s="149">
        <v>2</v>
      </c>
      <c r="G95" s="148">
        <v>2</v>
      </c>
      <c r="H95" s="141"/>
      <c r="I95" s="456" t="s">
        <v>314</v>
      </c>
      <c r="J95" s="457"/>
      <c r="K95" s="127"/>
      <c r="L95" s="127"/>
      <c r="M95" s="127"/>
      <c r="N95" s="127"/>
      <c r="O95" s="127"/>
      <c r="P95" s="127"/>
      <c r="Q95" s="127"/>
      <c r="R95" s="127"/>
      <c r="S95" s="127"/>
      <c r="T95" s="127"/>
      <c r="U95" s="127"/>
    </row>
    <row r="96" spans="1:21" ht="17.45" customHeight="1" x14ac:dyDescent="0.25">
      <c r="A96" s="147" t="s">
        <v>477</v>
      </c>
      <c r="B96" s="147" t="s">
        <v>153</v>
      </c>
      <c r="C96" s="139">
        <v>2</v>
      </c>
      <c r="D96" s="139">
        <v>0</v>
      </c>
      <c r="E96" s="139"/>
      <c r="F96" s="146">
        <v>2</v>
      </c>
      <c r="G96" s="138">
        <v>2</v>
      </c>
      <c r="H96" s="141"/>
      <c r="I96" s="455" t="s">
        <v>154</v>
      </c>
      <c r="J96" s="455"/>
      <c r="K96" s="127"/>
      <c r="L96" s="127"/>
      <c r="M96" s="127"/>
      <c r="N96" s="127"/>
      <c r="O96" s="127"/>
      <c r="P96" s="127"/>
      <c r="Q96" s="127"/>
      <c r="R96" s="127"/>
      <c r="S96" s="127"/>
      <c r="T96" s="127"/>
      <c r="U96" s="127"/>
    </row>
    <row r="97" spans="1:21" ht="15.75" x14ac:dyDescent="0.25">
      <c r="A97" s="147" t="s">
        <v>131</v>
      </c>
      <c r="B97" s="147" t="s">
        <v>316</v>
      </c>
      <c r="C97" s="139">
        <v>1</v>
      </c>
      <c r="D97" s="139">
        <v>3</v>
      </c>
      <c r="E97" s="139"/>
      <c r="F97" s="146">
        <v>2.5</v>
      </c>
      <c r="G97" s="138">
        <v>4</v>
      </c>
      <c r="H97" s="141"/>
      <c r="I97" s="427" t="s">
        <v>317</v>
      </c>
      <c r="J97" s="427"/>
      <c r="K97" s="127"/>
      <c r="L97" s="127"/>
      <c r="M97" s="127"/>
      <c r="N97" s="127"/>
      <c r="O97" s="127"/>
      <c r="P97" s="127"/>
      <c r="Q97" s="127"/>
      <c r="R97" s="127"/>
      <c r="S97" s="127"/>
      <c r="T97" s="127"/>
      <c r="U97" s="127"/>
    </row>
    <row r="98" spans="1:21" ht="15.75" x14ac:dyDescent="0.25">
      <c r="A98" s="145" t="s">
        <v>148</v>
      </c>
      <c r="B98" s="145" t="s">
        <v>318</v>
      </c>
      <c r="C98" s="135">
        <v>1</v>
      </c>
      <c r="D98" s="135">
        <v>2</v>
      </c>
      <c r="E98" s="135"/>
      <c r="F98" s="134">
        <v>2</v>
      </c>
      <c r="G98" s="134">
        <v>3</v>
      </c>
      <c r="H98" s="143"/>
      <c r="I98" s="455" t="s">
        <v>319</v>
      </c>
      <c r="J98" s="455"/>
      <c r="K98" s="127"/>
      <c r="L98" s="127"/>
      <c r="M98" s="127"/>
      <c r="N98" s="127"/>
      <c r="O98" s="127"/>
      <c r="P98" s="127"/>
      <c r="Q98" s="127"/>
      <c r="R98" s="127"/>
      <c r="S98" s="127"/>
      <c r="T98" s="127"/>
      <c r="U98" s="127"/>
    </row>
    <row r="99" spans="1:21" ht="15.75" x14ac:dyDescent="0.25">
      <c r="A99" s="133"/>
      <c r="B99" s="133" t="s">
        <v>95</v>
      </c>
      <c r="C99" s="132">
        <v>2</v>
      </c>
      <c r="D99" s="132">
        <v>0</v>
      </c>
      <c r="E99" s="132"/>
      <c r="F99" s="131">
        <v>2</v>
      </c>
      <c r="G99" s="131">
        <v>3</v>
      </c>
      <c r="H99" s="127"/>
      <c r="I99" s="427" t="s">
        <v>359</v>
      </c>
      <c r="J99" s="427"/>
      <c r="K99" s="127"/>
      <c r="L99" s="127"/>
      <c r="M99" s="127"/>
      <c r="N99" s="127"/>
      <c r="O99" s="127"/>
      <c r="P99" s="127"/>
      <c r="Q99" s="127"/>
      <c r="R99" s="127"/>
      <c r="S99" s="127"/>
      <c r="T99" s="127"/>
      <c r="U99" s="127"/>
    </row>
    <row r="100" spans="1:21" ht="15.75" x14ac:dyDescent="0.25">
      <c r="A100" s="133"/>
      <c r="B100" s="136" t="s">
        <v>119</v>
      </c>
      <c r="C100" s="139">
        <v>1</v>
      </c>
      <c r="D100" s="139">
        <v>0</v>
      </c>
      <c r="E100" s="135"/>
      <c r="F100" s="134">
        <v>1</v>
      </c>
      <c r="G100" s="138">
        <v>1</v>
      </c>
      <c r="H100" s="127"/>
      <c r="I100" s="427" t="s">
        <v>320</v>
      </c>
      <c r="J100" s="427"/>
      <c r="K100" s="140"/>
      <c r="L100" s="140"/>
      <c r="M100" s="140"/>
      <c r="N100" s="140"/>
      <c r="O100" s="140"/>
      <c r="P100" s="140"/>
      <c r="Q100" s="127"/>
      <c r="R100" s="127"/>
      <c r="S100" s="127"/>
      <c r="T100" s="127"/>
      <c r="U100" s="127"/>
    </row>
    <row r="101" spans="1:21" ht="3.75" customHeight="1" x14ac:dyDescent="0.25">
      <c r="A101" s="127"/>
      <c r="B101" s="144"/>
      <c r="C101" s="142"/>
      <c r="D101" s="142"/>
      <c r="E101" s="143"/>
      <c r="F101" s="143"/>
      <c r="G101" s="142"/>
      <c r="H101" s="127"/>
      <c r="I101" s="141"/>
      <c r="J101" s="141"/>
      <c r="K101" s="140"/>
      <c r="L101" s="140"/>
      <c r="M101" s="140"/>
      <c r="N101" s="140"/>
      <c r="O101" s="140"/>
      <c r="P101" s="140"/>
      <c r="Q101" s="127"/>
      <c r="R101" s="127"/>
      <c r="S101" s="127"/>
      <c r="T101" s="127"/>
      <c r="U101" s="127"/>
    </row>
    <row r="102" spans="1:21" ht="15.75" customHeight="1" x14ac:dyDescent="0.25">
      <c r="A102" s="459" t="s">
        <v>453</v>
      </c>
      <c r="B102" s="459"/>
      <c r="C102" s="460"/>
      <c r="D102" s="460"/>
      <c r="E102" s="460"/>
      <c r="F102" s="460"/>
      <c r="G102" s="460"/>
      <c r="H102" s="460"/>
      <c r="I102" s="460"/>
      <c r="J102" s="460"/>
      <c r="K102" s="140"/>
      <c r="L102" s="140"/>
      <c r="M102" s="140"/>
      <c r="N102" s="140"/>
      <c r="O102" s="140"/>
      <c r="P102" s="140"/>
      <c r="Q102" s="127"/>
      <c r="R102" s="127"/>
      <c r="S102" s="127"/>
      <c r="T102" s="127"/>
      <c r="U102" s="127"/>
    </row>
    <row r="103" spans="1:21" ht="15.75" customHeight="1" x14ac:dyDescent="0.25">
      <c r="B103" s="132" t="s">
        <v>20</v>
      </c>
      <c r="C103" s="315"/>
      <c r="D103" s="135" t="s">
        <v>406</v>
      </c>
      <c r="E103" s="315"/>
      <c r="F103" s="315"/>
      <c r="G103" s="132" t="s">
        <v>166</v>
      </c>
      <c r="H103" s="315"/>
      <c r="I103" s="17" t="s">
        <v>424</v>
      </c>
      <c r="J103" s="315"/>
      <c r="K103" s="140"/>
      <c r="M103" s="140"/>
      <c r="N103" s="140"/>
      <c r="O103" s="140"/>
      <c r="P103" s="140"/>
      <c r="Q103" s="127"/>
      <c r="R103" s="127"/>
      <c r="S103" s="127"/>
      <c r="T103" s="127"/>
      <c r="U103" s="127"/>
    </row>
    <row r="104" spans="1:21" ht="15.75" customHeight="1" x14ac:dyDescent="0.25">
      <c r="B104" s="132" t="s">
        <v>42</v>
      </c>
      <c r="C104" s="315"/>
      <c r="D104" s="135" t="s">
        <v>408</v>
      </c>
      <c r="E104" s="315"/>
      <c r="F104" s="315"/>
      <c r="G104" s="132" t="s">
        <v>169</v>
      </c>
      <c r="H104" s="315"/>
      <c r="I104" s="17" t="s">
        <v>425</v>
      </c>
      <c r="J104" s="315"/>
      <c r="K104" s="140"/>
      <c r="M104" s="140"/>
      <c r="N104" s="140"/>
      <c r="O104" s="140"/>
      <c r="P104" s="140"/>
      <c r="Q104" s="127"/>
      <c r="R104" s="127"/>
      <c r="S104" s="127"/>
      <c r="T104" s="127"/>
      <c r="U104" s="127"/>
    </row>
    <row r="105" spans="1:21" ht="15.75" customHeight="1" x14ac:dyDescent="0.25">
      <c r="B105" s="132" t="s">
        <v>38</v>
      </c>
      <c r="C105" s="315"/>
      <c r="D105" s="135" t="s">
        <v>407</v>
      </c>
      <c r="E105" s="315"/>
      <c r="F105" s="315"/>
      <c r="G105" s="132" t="s">
        <v>172</v>
      </c>
      <c r="H105" s="315"/>
      <c r="I105" s="17" t="s">
        <v>426</v>
      </c>
      <c r="J105" s="315"/>
      <c r="K105" s="140"/>
      <c r="M105" s="140"/>
      <c r="N105" s="140"/>
      <c r="O105" s="140"/>
      <c r="P105" s="140"/>
      <c r="Q105" s="127"/>
      <c r="R105" s="127"/>
      <c r="S105" s="127"/>
      <c r="T105" s="127"/>
      <c r="U105" s="127"/>
    </row>
    <row r="106" spans="1:21" ht="15.75" customHeight="1" x14ac:dyDescent="0.25">
      <c r="B106" s="132" t="s">
        <v>454</v>
      </c>
      <c r="C106" s="315"/>
      <c r="D106" s="25" t="s">
        <v>409</v>
      </c>
      <c r="E106" s="315"/>
      <c r="F106" s="315"/>
      <c r="G106" s="132" t="s">
        <v>175</v>
      </c>
      <c r="H106" s="315"/>
      <c r="I106" s="17" t="s">
        <v>427</v>
      </c>
      <c r="J106" s="315"/>
      <c r="K106" s="140"/>
      <c r="M106" s="140"/>
      <c r="N106" s="140"/>
      <c r="O106" s="140"/>
      <c r="P106" s="140"/>
      <c r="Q106" s="127"/>
      <c r="R106" s="127"/>
      <c r="S106" s="127"/>
      <c r="T106" s="127"/>
      <c r="U106" s="127"/>
    </row>
    <row r="107" spans="1:21" ht="15.75" customHeight="1" x14ac:dyDescent="0.25">
      <c r="B107" s="132" t="s">
        <v>306</v>
      </c>
      <c r="C107" s="315"/>
      <c r="D107" s="25" t="s">
        <v>410</v>
      </c>
      <c r="E107" s="315"/>
      <c r="F107" s="315"/>
      <c r="G107" s="132" t="s">
        <v>462</v>
      </c>
      <c r="H107" s="315"/>
      <c r="I107" s="9" t="s">
        <v>428</v>
      </c>
      <c r="J107" s="315"/>
      <c r="K107" s="140"/>
      <c r="M107" s="140"/>
      <c r="N107" s="140"/>
      <c r="O107" s="140"/>
      <c r="P107" s="140"/>
      <c r="Q107" s="127"/>
      <c r="R107" s="127"/>
      <c r="S107" s="127"/>
      <c r="T107" s="127"/>
      <c r="U107" s="127"/>
    </row>
    <row r="108" spans="1:21" ht="15.75" customHeight="1" x14ac:dyDescent="0.25">
      <c r="B108" s="132" t="s">
        <v>455</v>
      </c>
      <c r="C108" s="315"/>
      <c r="D108" s="25" t="s">
        <v>411</v>
      </c>
      <c r="E108" s="315"/>
      <c r="F108" s="315"/>
      <c r="G108" s="132" t="s">
        <v>463</v>
      </c>
      <c r="H108" s="315"/>
      <c r="I108" s="17" t="s">
        <v>429</v>
      </c>
      <c r="J108" s="315"/>
      <c r="K108" s="140"/>
      <c r="M108" s="140"/>
      <c r="N108" s="140"/>
      <c r="O108" s="140"/>
      <c r="P108" s="140"/>
      <c r="Q108" s="127"/>
      <c r="R108" s="127"/>
      <c r="S108" s="127"/>
      <c r="T108" s="127"/>
      <c r="U108" s="127"/>
    </row>
    <row r="109" spans="1:21" ht="15.75" customHeight="1" x14ac:dyDescent="0.25">
      <c r="B109" s="132" t="s">
        <v>22</v>
      </c>
      <c r="C109" s="315"/>
      <c r="D109" s="25" t="s">
        <v>415</v>
      </c>
      <c r="E109" s="315"/>
      <c r="F109" s="315"/>
      <c r="G109" s="132" t="s">
        <v>464</v>
      </c>
      <c r="H109" s="315"/>
      <c r="I109" s="9" t="s">
        <v>430</v>
      </c>
      <c r="J109" s="315"/>
      <c r="K109" s="140"/>
      <c r="M109" s="140"/>
      <c r="N109" s="140"/>
      <c r="O109" s="140"/>
      <c r="P109" s="140"/>
      <c r="Q109" s="127"/>
      <c r="R109" s="127"/>
      <c r="S109" s="127"/>
      <c r="T109" s="127"/>
      <c r="U109" s="127"/>
    </row>
    <row r="110" spans="1:21" ht="15.75" customHeight="1" x14ac:dyDescent="0.25">
      <c r="B110" s="132" t="s">
        <v>456</v>
      </c>
      <c r="C110" s="315"/>
      <c r="D110" s="25" t="s">
        <v>70</v>
      </c>
      <c r="E110" s="315"/>
      <c r="F110" s="315"/>
      <c r="G110" s="132" t="s">
        <v>465</v>
      </c>
      <c r="H110" s="315"/>
      <c r="I110" s="9" t="s">
        <v>431</v>
      </c>
      <c r="J110" s="315"/>
      <c r="K110" s="140"/>
      <c r="M110" s="140"/>
      <c r="N110" s="140"/>
      <c r="O110" s="140"/>
      <c r="P110" s="140"/>
      <c r="Q110" s="127"/>
      <c r="R110" s="127"/>
      <c r="S110" s="127"/>
      <c r="T110" s="127"/>
      <c r="U110" s="127"/>
    </row>
    <row r="111" spans="1:21" ht="15.75" customHeight="1" x14ac:dyDescent="0.25">
      <c r="B111" s="132" t="s">
        <v>457</v>
      </c>
      <c r="C111" s="315"/>
      <c r="D111" s="25" t="s">
        <v>74</v>
      </c>
      <c r="E111" s="315"/>
      <c r="F111" s="315"/>
      <c r="G111" s="132" t="s">
        <v>466</v>
      </c>
      <c r="H111" s="315"/>
      <c r="I111" s="9" t="s">
        <v>432</v>
      </c>
      <c r="J111" s="315"/>
      <c r="K111" s="140"/>
      <c r="M111" s="140"/>
      <c r="N111" s="140"/>
      <c r="O111" s="140"/>
      <c r="P111" s="140"/>
      <c r="Q111" s="127"/>
      <c r="R111" s="127"/>
      <c r="S111" s="127"/>
      <c r="T111" s="127"/>
      <c r="U111" s="127"/>
    </row>
    <row r="112" spans="1:21" ht="15.75" customHeight="1" x14ac:dyDescent="0.25">
      <c r="B112" s="132" t="s">
        <v>458</v>
      </c>
      <c r="C112" s="315"/>
      <c r="D112" s="25" t="s">
        <v>78</v>
      </c>
      <c r="E112" s="315"/>
      <c r="F112" s="315"/>
      <c r="G112" s="132" t="s">
        <v>204</v>
      </c>
      <c r="H112" s="315"/>
      <c r="I112" s="289" t="s">
        <v>433</v>
      </c>
      <c r="J112" s="315"/>
      <c r="K112" s="140"/>
      <c r="M112" s="140"/>
      <c r="N112" s="140"/>
      <c r="O112" s="140"/>
      <c r="P112" s="140"/>
      <c r="Q112" s="127"/>
      <c r="R112" s="127"/>
      <c r="S112" s="127"/>
      <c r="T112" s="127"/>
      <c r="U112" s="127"/>
    </row>
    <row r="113" spans="1:21" ht="15.75" customHeight="1" x14ac:dyDescent="0.25">
      <c r="B113" s="132" t="s">
        <v>459</v>
      </c>
      <c r="C113" s="315"/>
      <c r="D113" s="25" t="s">
        <v>82</v>
      </c>
      <c r="E113" s="315"/>
      <c r="F113" s="315"/>
      <c r="G113" s="132" t="s">
        <v>180</v>
      </c>
      <c r="H113" s="315"/>
      <c r="I113" s="17" t="s">
        <v>438</v>
      </c>
      <c r="J113" s="315"/>
      <c r="K113" s="140"/>
      <c r="L113" s="140"/>
      <c r="M113" s="140"/>
      <c r="N113" s="140"/>
      <c r="O113" s="140"/>
      <c r="P113" s="140"/>
      <c r="Q113" s="127"/>
      <c r="R113" s="127"/>
      <c r="S113" s="127"/>
      <c r="T113" s="127"/>
      <c r="U113" s="127"/>
    </row>
    <row r="114" spans="1:21" ht="15.75" customHeight="1" x14ac:dyDescent="0.25">
      <c r="B114" s="132" t="s">
        <v>460</v>
      </c>
      <c r="C114" s="315"/>
      <c r="D114" s="25" t="s">
        <v>416</v>
      </c>
      <c r="E114" s="315"/>
      <c r="F114" s="315"/>
      <c r="G114" s="132" t="s">
        <v>467</v>
      </c>
      <c r="H114" s="315"/>
      <c r="I114" s="17" t="s">
        <v>439</v>
      </c>
      <c r="J114" s="315"/>
      <c r="K114" s="140"/>
      <c r="L114" s="140"/>
      <c r="M114" s="140"/>
      <c r="N114" s="140"/>
      <c r="O114" s="140"/>
      <c r="P114" s="140"/>
      <c r="Q114" s="127"/>
      <c r="R114" s="127"/>
      <c r="S114" s="127"/>
      <c r="T114" s="127"/>
      <c r="U114" s="127"/>
    </row>
    <row r="115" spans="1:21" ht="15.75" customHeight="1" x14ac:dyDescent="0.25">
      <c r="B115" s="132" t="s">
        <v>461</v>
      </c>
      <c r="C115" s="315"/>
      <c r="D115" s="25" t="s">
        <v>417</v>
      </c>
      <c r="E115" s="315"/>
      <c r="F115" s="315"/>
      <c r="G115" s="132" t="s">
        <v>468</v>
      </c>
      <c r="H115" s="315"/>
      <c r="I115" s="17" t="s">
        <v>441</v>
      </c>
      <c r="J115" s="315"/>
      <c r="K115" s="140"/>
      <c r="L115" s="140"/>
      <c r="M115" s="140"/>
      <c r="N115" s="140"/>
      <c r="O115" s="140"/>
      <c r="P115" s="140"/>
      <c r="Q115" s="127"/>
      <c r="R115" s="127"/>
      <c r="S115" s="127"/>
      <c r="T115" s="127"/>
      <c r="U115" s="127"/>
    </row>
    <row r="116" spans="1:21" ht="15.75" customHeight="1" x14ac:dyDescent="0.25">
      <c r="B116" s="132" t="s">
        <v>65</v>
      </c>
      <c r="C116" s="315"/>
      <c r="D116" s="25" t="s">
        <v>115</v>
      </c>
      <c r="E116" s="315"/>
      <c r="F116" s="315"/>
      <c r="G116" s="132" t="s">
        <v>241</v>
      </c>
      <c r="H116" s="315"/>
      <c r="I116" s="2" t="s">
        <v>440</v>
      </c>
      <c r="J116" s="315"/>
      <c r="K116" s="140"/>
      <c r="L116" s="140"/>
      <c r="M116" s="140"/>
      <c r="N116" s="140"/>
      <c r="O116" s="140"/>
      <c r="P116" s="140"/>
      <c r="Q116" s="127"/>
      <c r="R116" s="127"/>
      <c r="S116" s="127"/>
      <c r="T116" s="127"/>
      <c r="U116" s="127"/>
    </row>
    <row r="117" spans="1:21" ht="15.75" customHeight="1" x14ac:dyDescent="0.25">
      <c r="B117" s="132" t="s">
        <v>68</v>
      </c>
      <c r="C117" s="315"/>
      <c r="D117" s="25" t="s">
        <v>117</v>
      </c>
      <c r="E117" s="315"/>
      <c r="F117" s="315"/>
      <c r="G117" s="132" t="s">
        <v>210</v>
      </c>
      <c r="H117" s="315"/>
      <c r="I117" s="17" t="s">
        <v>443</v>
      </c>
      <c r="J117" s="315"/>
      <c r="K117" s="140"/>
      <c r="L117" s="140"/>
      <c r="M117" s="140"/>
      <c r="N117" s="140"/>
      <c r="O117" s="140"/>
      <c r="P117" s="140"/>
      <c r="Q117" s="127"/>
      <c r="R117" s="127"/>
      <c r="S117" s="127"/>
      <c r="T117" s="127"/>
      <c r="U117" s="127"/>
    </row>
    <row r="118" spans="1:21" ht="15.75" customHeight="1" x14ac:dyDescent="0.25">
      <c r="B118" s="132" t="s">
        <v>128</v>
      </c>
      <c r="C118" s="315"/>
      <c r="D118" s="25" t="s">
        <v>423</v>
      </c>
      <c r="E118" s="315"/>
      <c r="F118" s="315"/>
      <c r="G118" s="132" t="s">
        <v>213</v>
      </c>
      <c r="H118" s="315"/>
      <c r="I118" s="17" t="s">
        <v>444</v>
      </c>
      <c r="J118" s="315"/>
      <c r="K118" s="140"/>
      <c r="L118" s="140"/>
      <c r="M118" s="140"/>
      <c r="N118" s="140"/>
      <c r="O118" s="140"/>
      <c r="P118" s="140"/>
      <c r="Q118" s="127"/>
      <c r="R118" s="127"/>
      <c r="S118" s="127"/>
      <c r="T118" s="127"/>
      <c r="U118" s="127"/>
    </row>
    <row r="119" spans="1:21" ht="15.75" customHeight="1" x14ac:dyDescent="0.25">
      <c r="B119" s="132" t="s">
        <v>140</v>
      </c>
      <c r="C119" s="315"/>
      <c r="D119" s="25" t="s">
        <v>422</v>
      </c>
      <c r="E119" s="315"/>
      <c r="F119" s="315"/>
      <c r="G119" s="132" t="s">
        <v>216</v>
      </c>
      <c r="H119" s="315"/>
      <c r="I119" s="17" t="s">
        <v>445</v>
      </c>
      <c r="J119" s="315"/>
      <c r="K119" s="140"/>
      <c r="L119" s="140"/>
      <c r="M119" s="140"/>
      <c r="N119" s="140"/>
      <c r="O119" s="140"/>
      <c r="P119" s="140"/>
      <c r="Q119" s="127"/>
      <c r="R119" s="127"/>
      <c r="S119" s="127"/>
      <c r="T119" s="127"/>
      <c r="U119" s="127"/>
    </row>
    <row r="120" spans="1:21" ht="15.75" customHeight="1" x14ac:dyDescent="0.25">
      <c r="B120" s="132" t="s">
        <v>313</v>
      </c>
      <c r="C120" s="315"/>
      <c r="D120" s="25" t="s">
        <v>412</v>
      </c>
      <c r="E120" s="315"/>
      <c r="F120" s="315"/>
      <c r="G120" s="132" t="s">
        <v>219</v>
      </c>
      <c r="H120" s="315"/>
      <c r="I120" s="17" t="s">
        <v>446</v>
      </c>
      <c r="J120" s="315"/>
      <c r="K120" s="140"/>
      <c r="L120" s="140"/>
      <c r="M120" s="140"/>
      <c r="N120" s="140"/>
      <c r="O120" s="140"/>
      <c r="P120" s="140"/>
      <c r="Q120" s="127"/>
      <c r="R120" s="127"/>
      <c r="S120" s="127"/>
      <c r="T120" s="127"/>
      <c r="U120" s="127"/>
    </row>
    <row r="121" spans="1:21" ht="15.75" customHeight="1" x14ac:dyDescent="0.25">
      <c r="B121" s="132" t="s">
        <v>151</v>
      </c>
      <c r="C121" s="315"/>
      <c r="D121" s="25" t="s">
        <v>419</v>
      </c>
      <c r="E121" s="315"/>
      <c r="F121" s="315"/>
      <c r="G121" s="132" t="s">
        <v>222</v>
      </c>
      <c r="H121" s="315"/>
      <c r="I121" s="9" t="s">
        <v>447</v>
      </c>
      <c r="J121" s="315"/>
      <c r="K121" s="140"/>
      <c r="L121" s="140"/>
      <c r="M121" s="140"/>
      <c r="N121" s="140"/>
      <c r="O121" s="140"/>
      <c r="P121" s="140"/>
      <c r="Q121" s="127"/>
      <c r="R121" s="127"/>
      <c r="S121" s="127"/>
      <c r="T121" s="127"/>
      <c r="U121" s="127"/>
    </row>
    <row r="122" spans="1:21" ht="15.75" customHeight="1" x14ac:dyDescent="0.25">
      <c r="B122" s="132" t="s">
        <v>315</v>
      </c>
      <c r="C122" s="315"/>
      <c r="D122" s="25" t="s">
        <v>413</v>
      </c>
      <c r="E122" s="315"/>
      <c r="F122" s="315"/>
      <c r="G122" s="132" t="s">
        <v>225</v>
      </c>
      <c r="H122" s="315"/>
      <c r="I122" s="9" t="s">
        <v>448</v>
      </c>
      <c r="J122" s="315"/>
      <c r="K122" s="140"/>
      <c r="L122" s="140"/>
      <c r="M122" s="140"/>
      <c r="N122" s="140"/>
      <c r="O122" s="140"/>
      <c r="P122" s="140"/>
      <c r="Q122" s="127"/>
      <c r="R122" s="127"/>
      <c r="S122" s="127"/>
      <c r="T122" s="127"/>
      <c r="U122" s="127"/>
    </row>
    <row r="123" spans="1:21" ht="15.75" customHeight="1" x14ac:dyDescent="0.25">
      <c r="B123" s="141"/>
      <c r="C123" s="315"/>
      <c r="D123" s="28"/>
      <c r="E123" s="315"/>
      <c r="F123" s="315"/>
      <c r="G123" s="132" t="s">
        <v>228</v>
      </c>
      <c r="H123" s="315"/>
      <c r="I123" s="9" t="s">
        <v>449</v>
      </c>
      <c r="J123" s="315"/>
      <c r="K123" s="140"/>
      <c r="L123" s="140"/>
      <c r="M123" s="140"/>
      <c r="N123" s="140"/>
      <c r="O123" s="140"/>
      <c r="P123" s="140"/>
      <c r="Q123" s="127"/>
      <c r="R123" s="127"/>
      <c r="S123" s="127"/>
      <c r="T123" s="127"/>
      <c r="U123" s="127"/>
    </row>
    <row r="124" spans="1:21" ht="15.75" customHeight="1" x14ac:dyDescent="0.25">
      <c r="B124" s="316" t="s">
        <v>470</v>
      </c>
      <c r="C124" s="315"/>
      <c r="D124" s="12" t="s">
        <v>469</v>
      </c>
      <c r="E124" s="315"/>
      <c r="F124" s="315"/>
      <c r="G124" s="132" t="s">
        <v>231</v>
      </c>
      <c r="H124" s="315"/>
      <c r="I124" s="9" t="s">
        <v>450</v>
      </c>
      <c r="J124" s="315"/>
      <c r="K124" s="140"/>
      <c r="L124" s="140"/>
      <c r="M124" s="140"/>
      <c r="N124" s="140"/>
      <c r="O124" s="140"/>
      <c r="P124" s="140"/>
      <c r="Q124" s="127"/>
      <c r="R124" s="127"/>
      <c r="S124" s="127"/>
      <c r="T124" s="127"/>
      <c r="U124" s="127"/>
    </row>
    <row r="125" spans="1:21" ht="15.75" customHeight="1" x14ac:dyDescent="0.25">
      <c r="B125" s="141"/>
      <c r="C125" s="315"/>
      <c r="D125" s="28"/>
      <c r="E125" s="315"/>
      <c r="F125" s="315"/>
      <c r="G125" s="132" t="s">
        <v>234</v>
      </c>
      <c r="H125" s="315"/>
      <c r="I125" s="2" t="s">
        <v>451</v>
      </c>
      <c r="J125" s="315"/>
      <c r="K125" s="140"/>
      <c r="L125" s="140"/>
      <c r="M125" s="140"/>
      <c r="N125" s="140"/>
      <c r="O125" s="140"/>
      <c r="P125" s="140"/>
      <c r="Q125" s="127"/>
      <c r="R125" s="127"/>
      <c r="S125" s="127"/>
      <c r="T125" s="127"/>
      <c r="U125" s="127"/>
    </row>
    <row r="126" spans="1:21" ht="15.75" customHeight="1" x14ac:dyDescent="0.25">
      <c r="E126" s="315"/>
      <c r="F126" s="315"/>
      <c r="G126" s="132" t="s">
        <v>397</v>
      </c>
      <c r="H126" s="315"/>
      <c r="I126" s="2" t="s">
        <v>452</v>
      </c>
      <c r="J126" s="315"/>
      <c r="K126" s="140"/>
      <c r="L126" s="140"/>
      <c r="M126" s="140"/>
      <c r="N126" s="140"/>
      <c r="O126" s="140"/>
      <c r="P126" s="140"/>
      <c r="Q126" s="127"/>
      <c r="R126" s="127"/>
      <c r="S126" s="127"/>
      <c r="T126" s="127"/>
      <c r="U126" s="127"/>
    </row>
    <row r="127" spans="1:21" ht="15.75" x14ac:dyDescent="0.25">
      <c r="A127" s="452" t="s">
        <v>230</v>
      </c>
      <c r="B127" s="452"/>
      <c r="C127" s="452"/>
      <c r="D127" s="452"/>
      <c r="E127" s="452"/>
      <c r="F127" s="452"/>
      <c r="G127" s="452"/>
      <c r="H127" s="452"/>
      <c r="I127" s="452"/>
      <c r="J127" s="452"/>
      <c r="K127" s="127"/>
      <c r="L127" s="127"/>
      <c r="M127" s="127"/>
      <c r="N127" s="127"/>
      <c r="O127" s="127"/>
      <c r="P127" s="127"/>
      <c r="Q127" s="127"/>
      <c r="R127" s="127"/>
      <c r="S127" s="127"/>
      <c r="T127" s="127"/>
      <c r="U127" s="127"/>
    </row>
    <row r="128" spans="1:21" ht="15.75" x14ac:dyDescent="0.25">
      <c r="A128" s="155" t="s">
        <v>241</v>
      </c>
      <c r="B128" s="155" t="s">
        <v>321</v>
      </c>
      <c r="C128" s="148">
        <v>2</v>
      </c>
      <c r="D128" s="150">
        <v>0</v>
      </c>
      <c r="E128" s="154">
        <v>0</v>
      </c>
      <c r="F128" s="153">
        <v>2</v>
      </c>
      <c r="G128" s="148">
        <v>2</v>
      </c>
      <c r="H128" s="127"/>
      <c r="I128" s="483" t="s">
        <v>322</v>
      </c>
      <c r="J128" s="483"/>
      <c r="K128" s="127"/>
      <c r="L128" s="127"/>
      <c r="M128" s="127"/>
      <c r="N128" s="127"/>
      <c r="O128" s="127"/>
      <c r="P128" s="127"/>
      <c r="Q128" s="127"/>
      <c r="R128" s="127"/>
      <c r="S128" s="127"/>
      <c r="T128" s="127"/>
      <c r="U128" s="127"/>
    </row>
    <row r="129" spans="1:21" ht="15.75" x14ac:dyDescent="0.25">
      <c r="A129" s="137" t="s">
        <v>236</v>
      </c>
      <c r="B129" s="137" t="s">
        <v>323</v>
      </c>
      <c r="C129" s="138">
        <v>2</v>
      </c>
      <c r="D129" s="139">
        <v>0</v>
      </c>
      <c r="E129" s="135">
        <v>0</v>
      </c>
      <c r="F129" s="134">
        <v>2</v>
      </c>
      <c r="G129" s="138">
        <v>2</v>
      </c>
      <c r="H129" s="133"/>
      <c r="I129" s="453" t="s">
        <v>324</v>
      </c>
      <c r="J129" s="481"/>
      <c r="K129" s="127"/>
      <c r="L129" s="127"/>
      <c r="M129" s="127"/>
      <c r="N129" s="127"/>
      <c r="O129" s="127"/>
      <c r="P129" s="127"/>
      <c r="Q129" s="127"/>
      <c r="R129" s="127"/>
      <c r="S129" s="127"/>
      <c r="T129" s="127"/>
      <c r="U129" s="127"/>
    </row>
    <row r="130" spans="1:21" ht="15.75" x14ac:dyDescent="0.25">
      <c r="A130" s="137" t="s">
        <v>237</v>
      </c>
      <c r="B130" s="137" t="s">
        <v>238</v>
      </c>
      <c r="C130" s="138">
        <v>2</v>
      </c>
      <c r="D130" s="139">
        <v>0</v>
      </c>
      <c r="E130" s="135">
        <v>0</v>
      </c>
      <c r="F130" s="134">
        <v>2</v>
      </c>
      <c r="G130" s="138">
        <v>2</v>
      </c>
      <c r="H130" s="133"/>
      <c r="I130" s="481"/>
      <c r="J130" s="481"/>
      <c r="K130" s="127"/>
      <c r="L130" s="127"/>
      <c r="M130" s="127"/>
      <c r="N130" s="127"/>
      <c r="O130" s="127"/>
      <c r="P130" s="127"/>
      <c r="Q130" s="127"/>
      <c r="R130" s="127"/>
      <c r="S130" s="127"/>
      <c r="T130" s="127"/>
      <c r="U130" s="127"/>
    </row>
    <row r="131" spans="1:21" ht="19.5" customHeight="1" x14ac:dyDescent="0.25">
      <c r="A131" s="171" t="s">
        <v>233</v>
      </c>
      <c r="B131" s="172" t="s">
        <v>119</v>
      </c>
      <c r="C131" s="173">
        <v>1</v>
      </c>
      <c r="D131" s="174">
        <v>0</v>
      </c>
      <c r="E131" s="174">
        <v>0</v>
      </c>
      <c r="F131" s="173">
        <v>1</v>
      </c>
      <c r="G131" s="173">
        <v>1</v>
      </c>
      <c r="H131" s="127"/>
      <c r="I131" s="467" t="s">
        <v>325</v>
      </c>
      <c r="J131" s="482"/>
      <c r="K131" s="127"/>
      <c r="L131" s="127"/>
      <c r="M131" s="127"/>
      <c r="N131" s="127"/>
      <c r="O131" s="127"/>
      <c r="P131" s="127"/>
      <c r="Q131" s="127"/>
      <c r="R131" s="127"/>
      <c r="S131" s="127"/>
      <c r="T131" s="127"/>
      <c r="U131" s="127"/>
    </row>
    <row r="132" spans="1:21" ht="18.600000000000001" customHeight="1" x14ac:dyDescent="0.25">
      <c r="A132" s="137" t="s">
        <v>244</v>
      </c>
      <c r="B132" s="136" t="s">
        <v>326</v>
      </c>
      <c r="C132" s="134">
        <v>0</v>
      </c>
      <c r="D132" s="135">
        <v>0</v>
      </c>
      <c r="E132" s="135">
        <v>2</v>
      </c>
      <c r="F132" s="134">
        <v>1</v>
      </c>
      <c r="G132" s="134">
        <v>1</v>
      </c>
      <c r="H132" s="127"/>
      <c r="I132" s="453" t="s">
        <v>393</v>
      </c>
      <c r="J132" s="453"/>
      <c r="K132" s="127"/>
      <c r="L132" s="127"/>
      <c r="M132" s="127"/>
      <c r="N132" s="127"/>
      <c r="O132" s="127"/>
      <c r="P132" s="127"/>
      <c r="Q132" s="127"/>
      <c r="R132" s="127"/>
      <c r="S132" s="127"/>
      <c r="T132" s="127"/>
      <c r="U132" s="127"/>
    </row>
    <row r="133" spans="1:21" ht="21.75" customHeight="1" x14ac:dyDescent="0.25">
      <c r="A133" s="137" t="s">
        <v>242</v>
      </c>
      <c r="B133" s="136" t="s">
        <v>327</v>
      </c>
      <c r="C133" s="134">
        <v>0</v>
      </c>
      <c r="D133" s="135">
        <v>0</v>
      </c>
      <c r="E133" s="135">
        <v>2</v>
      </c>
      <c r="F133" s="134">
        <v>1</v>
      </c>
      <c r="G133" s="134">
        <v>1</v>
      </c>
      <c r="H133" s="127"/>
      <c r="I133" s="453" t="s">
        <v>328</v>
      </c>
      <c r="J133" s="453"/>
      <c r="K133" s="127"/>
      <c r="L133" s="127"/>
      <c r="M133" s="127"/>
      <c r="N133" s="127"/>
      <c r="O133" s="127"/>
      <c r="P133" s="127"/>
      <c r="Q133" s="127"/>
      <c r="R133" s="127"/>
      <c r="S133" s="127"/>
      <c r="T133" s="127"/>
      <c r="U133" s="127"/>
    </row>
    <row r="134" spans="1:21" ht="19.5" customHeight="1" x14ac:dyDescent="0.25">
      <c r="A134" s="155" t="s">
        <v>243</v>
      </c>
      <c r="B134" s="175" t="s">
        <v>329</v>
      </c>
      <c r="C134" s="153">
        <v>0</v>
      </c>
      <c r="D134" s="154">
        <v>0</v>
      </c>
      <c r="E134" s="154">
        <v>2</v>
      </c>
      <c r="F134" s="153">
        <v>1</v>
      </c>
      <c r="G134" s="153">
        <v>1</v>
      </c>
      <c r="H134" s="127"/>
      <c r="I134" s="451" t="s">
        <v>330</v>
      </c>
      <c r="J134" s="451"/>
      <c r="K134" s="127"/>
      <c r="L134" s="127"/>
      <c r="M134" s="127"/>
      <c r="N134" s="127"/>
      <c r="O134" s="127"/>
      <c r="P134" s="127"/>
      <c r="Q134" s="127"/>
      <c r="R134" s="127"/>
      <c r="S134" s="127"/>
      <c r="T134" s="127"/>
      <c r="U134" s="127"/>
    </row>
    <row r="135" spans="1:21" ht="16.5" customHeight="1" x14ac:dyDescent="0.25">
      <c r="A135" s="133" t="s">
        <v>240</v>
      </c>
      <c r="B135" s="133" t="s">
        <v>266</v>
      </c>
      <c r="C135" s="131">
        <v>4</v>
      </c>
      <c r="D135" s="132">
        <v>0</v>
      </c>
      <c r="E135" s="132"/>
      <c r="F135" s="131">
        <v>4</v>
      </c>
      <c r="G135" s="131">
        <v>5</v>
      </c>
      <c r="H135" s="133"/>
      <c r="I135" s="453" t="s">
        <v>331</v>
      </c>
      <c r="J135" s="453"/>
      <c r="K135" s="127"/>
      <c r="L135" s="127"/>
      <c r="M135" s="127"/>
      <c r="N135" s="127"/>
      <c r="O135" s="127"/>
      <c r="P135" s="127"/>
      <c r="Q135" s="127"/>
      <c r="R135" s="127"/>
      <c r="S135" s="127"/>
      <c r="T135" s="127"/>
      <c r="U135" s="127"/>
    </row>
    <row r="136" spans="1:21" ht="15.75" x14ac:dyDescent="0.25">
      <c r="A136" s="133" t="s">
        <v>239</v>
      </c>
      <c r="B136" s="133" t="s">
        <v>268</v>
      </c>
      <c r="C136" s="131">
        <v>2</v>
      </c>
      <c r="D136" s="132">
        <v>1</v>
      </c>
      <c r="E136" s="132"/>
      <c r="F136" s="131">
        <v>2.5</v>
      </c>
      <c r="G136" s="131">
        <v>4</v>
      </c>
      <c r="H136" s="133"/>
      <c r="I136" s="453"/>
      <c r="J136" s="453"/>
      <c r="K136" s="127"/>
      <c r="L136" s="127"/>
      <c r="M136" s="127"/>
      <c r="N136" s="127"/>
      <c r="O136" s="127"/>
      <c r="P136" s="127"/>
      <c r="Q136" s="127"/>
      <c r="R136" s="127"/>
      <c r="S136" s="127"/>
      <c r="T136" s="127"/>
      <c r="U136" s="127"/>
    </row>
    <row r="137" spans="1:21" ht="15.75" x14ac:dyDescent="0.25">
      <c r="A137" s="176" t="s">
        <v>246</v>
      </c>
      <c r="B137" s="176" t="s">
        <v>332</v>
      </c>
      <c r="C137" s="177">
        <v>2</v>
      </c>
      <c r="D137" s="177">
        <v>1</v>
      </c>
      <c r="E137" s="177"/>
      <c r="F137" s="177">
        <f>C137+D137/2+E137/2</f>
        <v>2.5</v>
      </c>
      <c r="G137" s="178">
        <v>2</v>
      </c>
      <c r="H137" s="127"/>
      <c r="I137" s="467" t="s">
        <v>333</v>
      </c>
      <c r="J137" s="467"/>
      <c r="K137" s="127"/>
      <c r="L137" s="127"/>
      <c r="M137" s="127"/>
      <c r="N137" s="127"/>
      <c r="O137" s="127"/>
      <c r="P137" s="127"/>
      <c r="Q137" s="127"/>
      <c r="R137" s="127"/>
      <c r="S137" s="127"/>
      <c r="T137" s="127"/>
      <c r="U137" s="127"/>
    </row>
    <row r="138" spans="1:21" ht="15.75" x14ac:dyDescent="0.25">
      <c r="A138" s="130" t="s">
        <v>245</v>
      </c>
      <c r="B138" s="130" t="s">
        <v>200</v>
      </c>
      <c r="C138" s="129">
        <v>0</v>
      </c>
      <c r="D138" s="129">
        <v>2</v>
      </c>
      <c r="E138" s="129">
        <v>0</v>
      </c>
      <c r="F138" s="128">
        <v>1</v>
      </c>
      <c r="G138" s="128">
        <v>2</v>
      </c>
      <c r="H138" s="127"/>
      <c r="I138" s="453" t="s">
        <v>334</v>
      </c>
      <c r="J138" s="453"/>
      <c r="K138" s="127"/>
      <c r="L138" s="127"/>
      <c r="M138" s="127"/>
      <c r="N138" s="127"/>
      <c r="O138" s="127"/>
      <c r="P138" s="127"/>
      <c r="Q138" s="127"/>
      <c r="R138" s="127"/>
      <c r="S138" s="127"/>
      <c r="T138" s="127"/>
      <c r="U138" s="127"/>
    </row>
    <row r="139" spans="1:21" ht="15.75" x14ac:dyDescent="0.25">
      <c r="A139" s="130" t="s">
        <v>247</v>
      </c>
      <c r="B139" s="130" t="s">
        <v>197</v>
      </c>
      <c r="C139" s="129">
        <v>2</v>
      </c>
      <c r="D139" s="129">
        <v>1</v>
      </c>
      <c r="E139" s="129"/>
      <c r="F139" s="129">
        <v>2.5</v>
      </c>
      <c r="G139" s="128">
        <v>4</v>
      </c>
      <c r="H139" s="127"/>
      <c r="I139" s="453" t="s">
        <v>334</v>
      </c>
      <c r="J139" s="453"/>
      <c r="K139" s="127"/>
      <c r="L139" s="127"/>
      <c r="M139" s="127"/>
      <c r="N139" s="127"/>
      <c r="O139" s="127"/>
      <c r="P139" s="127"/>
      <c r="Q139" s="127"/>
      <c r="R139" s="127"/>
      <c r="S139" s="127"/>
      <c r="T139" s="127"/>
      <c r="U139" s="127"/>
    </row>
    <row r="140" spans="1:21" ht="15.75" x14ac:dyDescent="0.25">
      <c r="A140" s="130" t="s">
        <v>354</v>
      </c>
      <c r="B140" s="130" t="s">
        <v>355</v>
      </c>
      <c r="C140" s="129">
        <v>1</v>
      </c>
      <c r="D140" s="129">
        <v>0</v>
      </c>
      <c r="E140" s="129"/>
      <c r="F140" s="128">
        <v>1</v>
      </c>
      <c r="G140" s="128">
        <v>6</v>
      </c>
      <c r="H140" s="127"/>
      <c r="I140" s="453" t="s">
        <v>356</v>
      </c>
      <c r="J140" s="453"/>
      <c r="K140" s="127"/>
      <c r="L140" s="127"/>
      <c r="M140" s="127"/>
      <c r="N140" s="127"/>
      <c r="O140" s="127"/>
      <c r="P140" s="127"/>
      <c r="Q140" s="127"/>
      <c r="R140" s="127"/>
      <c r="S140" s="127"/>
      <c r="T140" s="127"/>
      <c r="U140" s="127"/>
    </row>
    <row r="141" spans="1:21" ht="6" customHeight="1" x14ac:dyDescent="0.25">
      <c r="A141" s="184"/>
      <c r="B141" s="98"/>
      <c r="C141" s="96"/>
      <c r="D141" s="96"/>
      <c r="E141" s="96"/>
      <c r="F141" s="96"/>
      <c r="G141" s="115"/>
      <c r="H141" s="127"/>
      <c r="I141" s="144"/>
      <c r="J141" s="144"/>
      <c r="K141" s="127"/>
      <c r="L141" s="127"/>
      <c r="M141" s="127"/>
      <c r="N141" s="127"/>
      <c r="O141" s="127"/>
      <c r="P141" s="127"/>
      <c r="Q141" s="127"/>
      <c r="R141" s="127"/>
      <c r="S141" s="127"/>
      <c r="T141" s="127"/>
      <c r="U141" s="127"/>
    </row>
    <row r="142" spans="1:21" ht="15.75" x14ac:dyDescent="0.25">
      <c r="A142" s="468" t="s">
        <v>335</v>
      </c>
      <c r="B142" s="469"/>
      <c r="C142" s="469"/>
      <c r="D142" s="469"/>
      <c r="E142" s="469"/>
      <c r="F142" s="469"/>
      <c r="G142" s="469"/>
      <c r="H142" s="469"/>
      <c r="I142" s="469"/>
      <c r="J142" s="469"/>
      <c r="K142" s="127"/>
      <c r="L142" s="127"/>
      <c r="M142" s="127"/>
      <c r="N142" s="127"/>
      <c r="O142" s="127"/>
      <c r="P142" s="127"/>
      <c r="Q142" s="127"/>
      <c r="R142" s="127"/>
      <c r="S142" s="127"/>
      <c r="T142" s="127"/>
      <c r="U142" s="127"/>
    </row>
    <row r="143" spans="1:21" ht="15.95" customHeight="1" x14ac:dyDescent="0.25">
      <c r="A143" s="119" t="s">
        <v>450</v>
      </c>
      <c r="B143" s="121" t="s">
        <v>232</v>
      </c>
      <c r="C143" s="126">
        <v>2</v>
      </c>
      <c r="D143" s="126">
        <v>1</v>
      </c>
      <c r="E143" s="126"/>
      <c r="F143" s="125">
        <f>C143+D143/2+E143/2</f>
        <v>2.5</v>
      </c>
      <c r="G143" s="124">
        <v>4</v>
      </c>
      <c r="H143" s="484"/>
      <c r="I143" s="466" t="s">
        <v>336</v>
      </c>
      <c r="J143" s="466"/>
      <c r="S143" s="62" t="s">
        <v>17</v>
      </c>
    </row>
    <row r="144" spans="1:21" ht="15.95" customHeight="1" x14ac:dyDescent="0.25">
      <c r="A144" s="119" t="s">
        <v>451</v>
      </c>
      <c r="B144" s="123" t="s">
        <v>235</v>
      </c>
      <c r="C144" s="117">
        <v>2</v>
      </c>
      <c r="D144" s="117">
        <v>1</v>
      </c>
      <c r="E144" s="117"/>
      <c r="F144" s="117">
        <f>C144+D144/2+E144/2</f>
        <v>2.5</v>
      </c>
      <c r="G144" s="116">
        <v>4</v>
      </c>
      <c r="H144" s="484"/>
      <c r="I144" s="466"/>
      <c r="J144" s="466"/>
    </row>
    <row r="145" spans="1:19" ht="27.95" customHeight="1" x14ac:dyDescent="0.25">
      <c r="A145" s="119" t="s">
        <v>189</v>
      </c>
      <c r="B145" s="123" t="s">
        <v>190</v>
      </c>
      <c r="C145" s="117">
        <v>2</v>
      </c>
      <c r="D145" s="117">
        <v>1</v>
      </c>
      <c r="E145" s="117">
        <v>0</v>
      </c>
      <c r="F145" s="117">
        <f>C145+D145/2+E145/2</f>
        <v>2.5</v>
      </c>
      <c r="G145" s="116">
        <v>4</v>
      </c>
      <c r="H145" s="96"/>
      <c r="I145" s="466" t="s">
        <v>191</v>
      </c>
      <c r="J145" s="466"/>
    </row>
    <row r="146" spans="1:19" ht="27.75" customHeight="1" x14ac:dyDescent="0.25">
      <c r="A146" s="119" t="s">
        <v>194</v>
      </c>
      <c r="B146" s="123" t="s">
        <v>195</v>
      </c>
      <c r="C146" s="117">
        <v>2</v>
      </c>
      <c r="D146" s="117">
        <v>0</v>
      </c>
      <c r="E146" s="117"/>
      <c r="F146" s="116">
        <v>2</v>
      </c>
      <c r="G146" s="116">
        <v>3</v>
      </c>
      <c r="H146" s="96"/>
      <c r="I146" s="461" t="s">
        <v>478</v>
      </c>
      <c r="J146" s="461"/>
    </row>
    <row r="147" spans="1:19" ht="27" customHeight="1" x14ac:dyDescent="0.25">
      <c r="A147" s="119" t="s">
        <v>196</v>
      </c>
      <c r="B147" s="123" t="s">
        <v>197</v>
      </c>
      <c r="C147" s="117">
        <v>2</v>
      </c>
      <c r="D147" s="117">
        <v>1</v>
      </c>
      <c r="E147" s="117"/>
      <c r="F147" s="117">
        <v>2.5</v>
      </c>
      <c r="G147" s="116">
        <v>4</v>
      </c>
      <c r="H147" s="96"/>
      <c r="I147" s="466" t="s">
        <v>198</v>
      </c>
      <c r="J147" s="466"/>
      <c r="S147" s="69">
        <v>3</v>
      </c>
    </row>
    <row r="148" spans="1:19" ht="21.75" customHeight="1" x14ac:dyDescent="0.25">
      <c r="A148" s="122" t="s">
        <v>192</v>
      </c>
      <c r="B148" s="121" t="s">
        <v>193</v>
      </c>
      <c r="C148" s="117">
        <v>2</v>
      </c>
      <c r="D148" s="117">
        <v>0</v>
      </c>
      <c r="E148" s="117"/>
      <c r="F148" s="120">
        <v>2</v>
      </c>
      <c r="G148" s="116">
        <v>3</v>
      </c>
      <c r="H148" s="96"/>
      <c r="I148" s="461" t="s">
        <v>334</v>
      </c>
      <c r="J148" s="461"/>
      <c r="S148" s="69">
        <v>3</v>
      </c>
    </row>
    <row r="149" spans="1:19" ht="21.75" customHeight="1" x14ac:dyDescent="0.25">
      <c r="A149" s="183" t="s">
        <v>202</v>
      </c>
      <c r="B149" s="180" t="s">
        <v>337</v>
      </c>
      <c r="C149" s="179">
        <v>2</v>
      </c>
      <c r="D149" s="181">
        <v>0</v>
      </c>
      <c r="E149" s="181"/>
      <c r="F149" s="182">
        <v>2</v>
      </c>
      <c r="G149" s="182">
        <v>3</v>
      </c>
      <c r="H149" s="96"/>
      <c r="I149" s="461"/>
      <c r="J149" s="461"/>
      <c r="S149" s="69">
        <v>3</v>
      </c>
    </row>
    <row r="150" spans="1:19" ht="21.75" customHeight="1" x14ac:dyDescent="0.25">
      <c r="A150" s="183" t="s">
        <v>384</v>
      </c>
      <c r="B150" s="183" t="s">
        <v>398</v>
      </c>
      <c r="C150" s="179">
        <v>2</v>
      </c>
      <c r="D150" s="181">
        <v>0</v>
      </c>
      <c r="E150" s="181"/>
      <c r="F150" s="182">
        <v>2</v>
      </c>
      <c r="G150" s="182">
        <v>3</v>
      </c>
      <c r="H150" s="96"/>
      <c r="I150" s="461"/>
      <c r="J150" s="461"/>
      <c r="M150" s="11"/>
      <c r="N150" s="46"/>
      <c r="O150" s="11"/>
      <c r="P150" s="311"/>
      <c r="Q150" s="311"/>
      <c r="R150" s="312"/>
      <c r="S150" s="312"/>
    </row>
    <row r="151" spans="1:19" ht="21.75" customHeight="1" x14ac:dyDescent="0.25">
      <c r="A151" s="183" t="s">
        <v>399</v>
      </c>
      <c r="B151" s="180" t="s">
        <v>401</v>
      </c>
      <c r="C151" s="179">
        <v>2</v>
      </c>
      <c r="D151" s="181">
        <v>0</v>
      </c>
      <c r="E151" s="181"/>
      <c r="F151" s="182">
        <v>2</v>
      </c>
      <c r="G151" s="182">
        <v>3</v>
      </c>
      <c r="H151" s="96"/>
      <c r="I151" s="461"/>
      <c r="J151" s="461"/>
      <c r="M151" s="11"/>
      <c r="N151" s="46"/>
      <c r="O151" s="11"/>
      <c r="P151" s="311"/>
      <c r="Q151" s="311"/>
      <c r="R151" s="312"/>
      <c r="S151" s="312"/>
    </row>
    <row r="152" spans="1:19" ht="21.75" customHeight="1" x14ac:dyDescent="0.25">
      <c r="A152" s="183" t="s">
        <v>400</v>
      </c>
      <c r="B152" s="183" t="s">
        <v>402</v>
      </c>
      <c r="C152" s="179">
        <v>2</v>
      </c>
      <c r="D152" s="181">
        <v>0</v>
      </c>
      <c r="E152" s="181"/>
      <c r="F152" s="182">
        <v>2</v>
      </c>
      <c r="G152" s="182">
        <v>3</v>
      </c>
      <c r="H152" s="96"/>
      <c r="I152" s="461"/>
      <c r="J152" s="461"/>
      <c r="M152" s="11"/>
      <c r="N152" s="46"/>
      <c r="O152" s="11"/>
      <c r="P152" s="311"/>
      <c r="Q152" s="311"/>
      <c r="R152" s="312"/>
      <c r="S152" s="312"/>
    </row>
    <row r="153" spans="1:19" ht="21.75" customHeight="1" x14ac:dyDescent="0.25">
      <c r="A153" s="183" t="s">
        <v>452</v>
      </c>
      <c r="B153" s="183" t="s">
        <v>396</v>
      </c>
      <c r="C153" s="179">
        <v>2</v>
      </c>
      <c r="D153" s="179">
        <v>1</v>
      </c>
      <c r="E153" s="179"/>
      <c r="F153" s="185">
        <v>2.5</v>
      </c>
      <c r="G153" s="185">
        <v>4</v>
      </c>
      <c r="H153" s="96"/>
      <c r="I153" s="471" t="s">
        <v>403</v>
      </c>
      <c r="J153" s="472"/>
    </row>
    <row r="154" spans="1:19" ht="21.75" customHeight="1" x14ac:dyDescent="0.25">
      <c r="A154" s="10"/>
      <c r="B154" s="10"/>
      <c r="C154" s="2"/>
      <c r="D154" s="2"/>
      <c r="E154" s="2"/>
      <c r="F154" s="5"/>
      <c r="G154" s="5"/>
      <c r="H154" s="96"/>
      <c r="I154" s="313"/>
      <c r="J154" s="314"/>
    </row>
    <row r="155" spans="1:19" ht="27.95" customHeight="1" x14ac:dyDescent="0.25">
      <c r="A155" s="119" t="s">
        <v>31</v>
      </c>
      <c r="B155" s="118" t="s">
        <v>32</v>
      </c>
      <c r="C155" s="117">
        <v>2</v>
      </c>
      <c r="D155" s="117">
        <v>0</v>
      </c>
      <c r="E155" s="117">
        <v>0</v>
      </c>
      <c r="F155" s="116">
        <v>2</v>
      </c>
      <c r="G155" s="116">
        <v>2</v>
      </c>
      <c r="H155" s="96"/>
      <c r="I155" s="466" t="s">
        <v>338</v>
      </c>
      <c r="J155" s="466"/>
    </row>
    <row r="156" spans="1:19" ht="20.25" customHeight="1" x14ac:dyDescent="0.25">
      <c r="A156" s="119" t="s">
        <v>199</v>
      </c>
      <c r="B156" s="119" t="s">
        <v>200</v>
      </c>
      <c r="C156" s="117">
        <v>0</v>
      </c>
      <c r="D156" s="117">
        <v>2</v>
      </c>
      <c r="E156" s="117">
        <v>0</v>
      </c>
      <c r="F156" s="116">
        <v>1</v>
      </c>
      <c r="G156" s="116">
        <v>2</v>
      </c>
      <c r="H156" s="96"/>
      <c r="I156" s="466" t="s">
        <v>339</v>
      </c>
      <c r="J156" s="466"/>
    </row>
    <row r="157" spans="1:19" ht="20.25" customHeight="1" x14ac:dyDescent="0.25">
      <c r="A157" s="183" t="s">
        <v>437</v>
      </c>
      <c r="B157" s="183" t="s">
        <v>215</v>
      </c>
      <c r="C157" s="179">
        <v>1</v>
      </c>
      <c r="D157" s="179">
        <v>2</v>
      </c>
      <c r="E157" s="179">
        <v>0</v>
      </c>
      <c r="F157" s="185">
        <v>2</v>
      </c>
      <c r="G157" s="185">
        <v>4</v>
      </c>
      <c r="H157" s="11"/>
      <c r="I157" s="466" t="s">
        <v>340</v>
      </c>
      <c r="J157" s="466"/>
    </row>
    <row r="158" spans="1:19" ht="10.5" customHeight="1" x14ac:dyDescent="0.25">
      <c r="A158" s="11"/>
      <c r="B158" s="10"/>
      <c r="C158" s="2"/>
      <c r="D158" s="2"/>
      <c r="E158" s="2"/>
      <c r="F158" s="5"/>
      <c r="G158" s="2"/>
      <c r="H158" s="11"/>
      <c r="I158" s="114"/>
      <c r="J158" s="114"/>
    </row>
    <row r="159" spans="1:19" ht="20.25" customHeight="1" x14ac:dyDescent="0.25">
      <c r="A159" s="194" t="s">
        <v>425</v>
      </c>
      <c r="B159" s="190" t="s">
        <v>170</v>
      </c>
      <c r="C159" s="191">
        <v>1</v>
      </c>
      <c r="D159" s="191">
        <v>0</v>
      </c>
      <c r="E159" s="192">
        <v>0</v>
      </c>
      <c r="F159" s="193">
        <v>1</v>
      </c>
      <c r="G159" s="193">
        <v>1</v>
      </c>
      <c r="H159" s="11"/>
      <c r="I159" s="481" t="s">
        <v>341</v>
      </c>
      <c r="J159" s="481"/>
    </row>
    <row r="160" spans="1:19" ht="9" customHeight="1" x14ac:dyDescent="0.25">
      <c r="A160" s="98"/>
      <c r="B160" s="97"/>
      <c r="C160" s="96"/>
      <c r="D160" s="96"/>
      <c r="E160" s="96"/>
      <c r="F160" s="115"/>
      <c r="G160" s="115"/>
      <c r="H160" s="96"/>
      <c r="I160" s="114"/>
      <c r="J160" s="114"/>
    </row>
    <row r="161" spans="1:10" ht="17.25" customHeight="1" x14ac:dyDescent="0.25">
      <c r="A161" s="317" t="s">
        <v>109</v>
      </c>
      <c r="B161" s="166" t="s">
        <v>110</v>
      </c>
      <c r="C161" s="179">
        <v>1</v>
      </c>
      <c r="D161" s="179">
        <v>3</v>
      </c>
      <c r="E161" s="179"/>
      <c r="F161" s="318">
        <f>C161+D161/2+E161/2</f>
        <v>2.5</v>
      </c>
      <c r="G161" s="185">
        <v>4</v>
      </c>
      <c r="H161" s="96"/>
      <c r="I161" s="466" t="s">
        <v>479</v>
      </c>
      <c r="J161" s="466"/>
    </row>
    <row r="162" spans="1:10" ht="24.75" customHeight="1" x14ac:dyDescent="0.25">
      <c r="A162" s="113" t="s">
        <v>44</v>
      </c>
      <c r="B162" s="113" t="s">
        <v>45</v>
      </c>
      <c r="C162" s="112">
        <v>2</v>
      </c>
      <c r="D162" s="112">
        <v>0</v>
      </c>
      <c r="E162" s="112"/>
      <c r="F162" s="111">
        <v>2</v>
      </c>
      <c r="G162" s="111">
        <v>2</v>
      </c>
      <c r="H162" s="96"/>
      <c r="I162" s="466" t="s">
        <v>46</v>
      </c>
      <c r="J162" s="466"/>
    </row>
    <row r="163" spans="1:10" ht="24.75" customHeight="1" x14ac:dyDescent="0.25">
      <c r="A163" s="113" t="s">
        <v>76</v>
      </c>
      <c r="B163" s="113" t="s">
        <v>342</v>
      </c>
      <c r="C163" s="112">
        <v>1</v>
      </c>
      <c r="D163" s="112">
        <v>1</v>
      </c>
      <c r="E163" s="112"/>
      <c r="F163" s="111">
        <v>1.5</v>
      </c>
      <c r="G163" s="111">
        <v>3</v>
      </c>
      <c r="H163" s="96"/>
      <c r="I163" s="466" t="s">
        <v>343</v>
      </c>
      <c r="J163" s="466"/>
    </row>
    <row r="164" spans="1:10" ht="24" customHeight="1" x14ac:dyDescent="0.25">
      <c r="A164" s="110" t="s">
        <v>51</v>
      </c>
      <c r="B164" s="109" t="s">
        <v>52</v>
      </c>
      <c r="C164" s="108">
        <v>3</v>
      </c>
      <c r="D164" s="108">
        <v>1</v>
      </c>
      <c r="E164" s="108"/>
      <c r="F164" s="107">
        <f>C164+D164/2+E164/2</f>
        <v>3.5</v>
      </c>
      <c r="G164" s="106">
        <v>4</v>
      </c>
      <c r="H164" s="96"/>
      <c r="I164" s="466" t="s">
        <v>344</v>
      </c>
      <c r="J164" s="466"/>
    </row>
    <row r="165" spans="1:10" ht="27" customHeight="1" x14ac:dyDescent="0.25">
      <c r="A165" s="166" t="s">
        <v>48</v>
      </c>
      <c r="B165" s="167" t="s">
        <v>49</v>
      </c>
      <c r="C165" s="168">
        <v>2</v>
      </c>
      <c r="D165" s="168">
        <v>1</v>
      </c>
      <c r="E165" s="168"/>
      <c r="F165" s="169">
        <f t="shared" ref="F165" si="1">C165+D165/2+E165/2</f>
        <v>2.5</v>
      </c>
      <c r="G165" s="169">
        <v>3</v>
      </c>
      <c r="H165" s="96"/>
      <c r="I165" s="466" t="s">
        <v>46</v>
      </c>
      <c r="J165" s="466"/>
    </row>
    <row r="166" spans="1:10" ht="20.100000000000001" customHeight="1" x14ac:dyDescent="0.25">
      <c r="A166" s="119" t="s">
        <v>148</v>
      </c>
      <c r="B166" s="119" t="s">
        <v>149</v>
      </c>
      <c r="C166" s="117">
        <v>1</v>
      </c>
      <c r="D166" s="117">
        <v>2</v>
      </c>
      <c r="E166" s="117"/>
      <c r="F166" s="116">
        <f>C166+D166/2+E166/2</f>
        <v>2</v>
      </c>
      <c r="G166" s="116">
        <v>4</v>
      </c>
      <c r="H166" s="96"/>
      <c r="I166" s="461" t="s">
        <v>345</v>
      </c>
      <c r="J166" s="461"/>
    </row>
    <row r="167" spans="1:10" ht="7.5" customHeight="1" x14ac:dyDescent="0.25">
      <c r="A167" s="98"/>
      <c r="B167" s="130"/>
      <c r="C167" s="129"/>
      <c r="D167" s="129"/>
      <c r="E167" s="129"/>
      <c r="F167" s="128"/>
      <c r="G167" s="128"/>
      <c r="H167" s="96"/>
      <c r="I167" s="95"/>
      <c r="J167" s="95"/>
    </row>
    <row r="168" spans="1:10" ht="15.95" customHeight="1" x14ac:dyDescent="0.25">
      <c r="A168" s="98"/>
      <c r="B168" s="102" t="s">
        <v>207</v>
      </c>
      <c r="C168" s="101">
        <v>1</v>
      </c>
      <c r="D168" s="101">
        <v>2</v>
      </c>
      <c r="E168" s="103">
        <v>0</v>
      </c>
      <c r="F168" s="100">
        <v>2</v>
      </c>
      <c r="G168" s="100">
        <v>4</v>
      </c>
      <c r="H168" s="105"/>
      <c r="I168" s="461" t="s">
        <v>346</v>
      </c>
      <c r="J168" s="461"/>
    </row>
    <row r="169" spans="1:10" ht="15.95" customHeight="1" x14ac:dyDescent="0.25">
      <c r="A169" s="98"/>
      <c r="B169" s="102" t="s">
        <v>209</v>
      </c>
      <c r="C169" s="101">
        <v>1</v>
      </c>
      <c r="D169" s="101">
        <v>2</v>
      </c>
      <c r="E169" s="103">
        <v>0</v>
      </c>
      <c r="F169" s="100">
        <v>2</v>
      </c>
      <c r="G169" s="100">
        <v>4</v>
      </c>
      <c r="H169" s="105"/>
      <c r="I169" s="461"/>
      <c r="J169" s="461"/>
    </row>
    <row r="170" spans="1:10" ht="15.95" customHeight="1" x14ac:dyDescent="0.25">
      <c r="A170" s="98"/>
      <c r="B170" s="102" t="s">
        <v>212</v>
      </c>
      <c r="C170" s="101">
        <v>1</v>
      </c>
      <c r="D170" s="101">
        <v>2</v>
      </c>
      <c r="E170" s="103">
        <v>0</v>
      </c>
      <c r="F170" s="100">
        <v>2</v>
      </c>
      <c r="G170" s="100">
        <v>4</v>
      </c>
      <c r="H170" s="105"/>
      <c r="I170" s="461"/>
      <c r="J170" s="461"/>
    </row>
    <row r="171" spans="1:10" ht="15.95" customHeight="1" x14ac:dyDescent="0.25">
      <c r="A171" s="98"/>
      <c r="B171" s="102" t="s">
        <v>218</v>
      </c>
      <c r="C171" s="101">
        <v>1</v>
      </c>
      <c r="D171" s="101">
        <v>2</v>
      </c>
      <c r="E171" s="103">
        <v>0</v>
      </c>
      <c r="F171" s="100">
        <v>2</v>
      </c>
      <c r="G171" s="100">
        <v>4</v>
      </c>
      <c r="H171" s="105"/>
      <c r="I171" s="461"/>
      <c r="J171" s="461"/>
    </row>
    <row r="172" spans="1:10" ht="15.95" customHeight="1" x14ac:dyDescent="0.25">
      <c r="A172" s="98"/>
      <c r="B172" s="104" t="s">
        <v>221</v>
      </c>
      <c r="C172" s="101">
        <v>1</v>
      </c>
      <c r="D172" s="101">
        <v>2</v>
      </c>
      <c r="E172" s="103">
        <v>0</v>
      </c>
      <c r="F172" s="100">
        <v>2</v>
      </c>
      <c r="G172" s="100">
        <v>4</v>
      </c>
      <c r="H172" s="99"/>
      <c r="I172" s="461"/>
      <c r="J172" s="461"/>
    </row>
    <row r="173" spans="1:10" ht="15.95" customHeight="1" x14ac:dyDescent="0.25">
      <c r="A173" s="98"/>
      <c r="B173" s="186" t="s">
        <v>224</v>
      </c>
      <c r="C173" s="187">
        <v>1</v>
      </c>
      <c r="D173" s="187">
        <v>2</v>
      </c>
      <c r="E173" s="188">
        <v>0</v>
      </c>
      <c r="F173" s="189">
        <v>2</v>
      </c>
      <c r="G173" s="189">
        <v>4</v>
      </c>
      <c r="H173" s="99"/>
      <c r="I173" s="461"/>
      <c r="J173" s="461"/>
    </row>
    <row r="174" spans="1:10" ht="15.95" customHeight="1" x14ac:dyDescent="0.25">
      <c r="A174" s="98"/>
      <c r="B174" s="102" t="s">
        <v>227</v>
      </c>
      <c r="C174" s="101">
        <v>1</v>
      </c>
      <c r="D174" s="101">
        <v>2</v>
      </c>
      <c r="E174" s="101">
        <v>0</v>
      </c>
      <c r="F174" s="100">
        <v>2</v>
      </c>
      <c r="G174" s="100">
        <v>4</v>
      </c>
      <c r="H174" s="99"/>
      <c r="I174" s="461" t="s">
        <v>347</v>
      </c>
      <c r="J174" s="461"/>
    </row>
    <row r="175" spans="1:10" ht="10.5" customHeight="1" x14ac:dyDescent="0.25">
      <c r="A175" s="98"/>
      <c r="B175" s="197"/>
      <c r="C175" s="105"/>
      <c r="D175" s="105"/>
      <c r="E175" s="105"/>
      <c r="F175" s="198"/>
      <c r="G175" s="198"/>
      <c r="H175" s="99"/>
      <c r="I175" s="196"/>
      <c r="J175" s="196"/>
    </row>
    <row r="176" spans="1:10" ht="15.95" customHeight="1" x14ac:dyDescent="0.25">
      <c r="A176" s="179" t="s">
        <v>369</v>
      </c>
      <c r="B176" s="180" t="s">
        <v>365</v>
      </c>
      <c r="C176" s="179"/>
      <c r="D176" s="179">
        <v>12</v>
      </c>
      <c r="E176" s="179"/>
      <c r="F176" s="179">
        <v>6</v>
      </c>
      <c r="G176" s="179">
        <v>18</v>
      </c>
      <c r="H176" s="99"/>
      <c r="I176" s="461" t="s">
        <v>367</v>
      </c>
      <c r="J176" s="461"/>
    </row>
    <row r="177" spans="1:13" ht="15.95" customHeight="1" x14ac:dyDescent="0.25">
      <c r="A177" s="179" t="s">
        <v>370</v>
      </c>
      <c r="B177" s="180" t="s">
        <v>362</v>
      </c>
      <c r="C177" s="179"/>
      <c r="D177" s="179">
        <v>12</v>
      </c>
      <c r="E177" s="179"/>
      <c r="F177" s="179">
        <v>6</v>
      </c>
      <c r="G177" s="179">
        <v>18</v>
      </c>
      <c r="H177" s="99"/>
      <c r="I177" s="461"/>
      <c r="J177" s="461"/>
    </row>
    <row r="178" spans="1:13" ht="15.95" customHeight="1" x14ac:dyDescent="0.25">
      <c r="A178" s="179" t="s">
        <v>371</v>
      </c>
      <c r="B178" s="180" t="s">
        <v>363</v>
      </c>
      <c r="C178" s="179"/>
      <c r="D178" s="179">
        <v>12</v>
      </c>
      <c r="E178" s="179"/>
      <c r="F178" s="179">
        <v>6</v>
      </c>
      <c r="G178" s="179">
        <v>18</v>
      </c>
      <c r="H178" s="99"/>
      <c r="I178" s="461"/>
      <c r="J178" s="461"/>
    </row>
    <row r="179" spans="1:13" ht="15.95" customHeight="1" x14ac:dyDescent="0.25">
      <c r="A179" s="179" t="s">
        <v>372</v>
      </c>
      <c r="B179" s="180" t="s">
        <v>364</v>
      </c>
      <c r="C179" s="179"/>
      <c r="D179" s="179">
        <v>12</v>
      </c>
      <c r="E179" s="179"/>
      <c r="F179" s="179">
        <v>6</v>
      </c>
      <c r="G179" s="179">
        <v>18</v>
      </c>
      <c r="H179" s="99"/>
      <c r="I179" s="461"/>
      <c r="J179" s="461"/>
    </row>
    <row r="180" spans="1:13" ht="15.95" customHeight="1" x14ac:dyDescent="0.25">
      <c r="A180" s="179" t="s">
        <v>373</v>
      </c>
      <c r="B180" s="180" t="s">
        <v>361</v>
      </c>
      <c r="C180" s="179"/>
      <c r="D180" s="179">
        <v>12</v>
      </c>
      <c r="E180" s="179"/>
      <c r="F180" s="179">
        <v>6</v>
      </c>
      <c r="G180" s="179">
        <v>18</v>
      </c>
      <c r="H180" s="99"/>
      <c r="I180" s="461"/>
      <c r="J180" s="461"/>
    </row>
    <row r="181" spans="1:13" ht="15.95" customHeight="1" x14ac:dyDescent="0.25">
      <c r="A181" s="179" t="s">
        <v>381</v>
      </c>
      <c r="B181" s="180" t="s">
        <v>383</v>
      </c>
      <c r="C181" s="179"/>
      <c r="D181" s="179">
        <v>12</v>
      </c>
      <c r="E181" s="179"/>
      <c r="F181" s="179">
        <v>6</v>
      </c>
      <c r="G181" s="179">
        <v>18</v>
      </c>
      <c r="H181" s="99"/>
      <c r="I181" s="461"/>
      <c r="J181" s="461"/>
    </row>
    <row r="182" spans="1:13" ht="14.25" customHeight="1" x14ac:dyDescent="0.25">
      <c r="A182" s="98"/>
      <c r="B182" s="97"/>
      <c r="C182" s="96"/>
      <c r="D182" s="96"/>
      <c r="E182" s="96"/>
      <c r="F182" s="96"/>
      <c r="G182" s="96"/>
      <c r="H182" s="96"/>
      <c r="I182" s="95"/>
      <c r="J182" s="95"/>
    </row>
    <row r="183" spans="1:13" ht="17.25" customHeight="1" x14ac:dyDescent="0.25">
      <c r="A183" s="179" t="s">
        <v>374</v>
      </c>
      <c r="B183" s="180" t="s">
        <v>365</v>
      </c>
      <c r="C183" s="179"/>
      <c r="D183" s="179">
        <v>12</v>
      </c>
      <c r="E183" s="179"/>
      <c r="F183" s="179">
        <v>6</v>
      </c>
      <c r="G183" s="179">
        <v>30</v>
      </c>
      <c r="H183" s="96"/>
      <c r="I183" s="466" t="s">
        <v>368</v>
      </c>
      <c r="J183" s="466"/>
    </row>
    <row r="184" spans="1:13" ht="17.25" customHeight="1" x14ac:dyDescent="0.25">
      <c r="A184" s="179" t="s">
        <v>375</v>
      </c>
      <c r="B184" s="180" t="s">
        <v>362</v>
      </c>
      <c r="C184" s="179"/>
      <c r="D184" s="179">
        <v>12</v>
      </c>
      <c r="E184" s="179"/>
      <c r="F184" s="179">
        <v>6</v>
      </c>
      <c r="G184" s="179">
        <v>30</v>
      </c>
      <c r="H184" s="96"/>
      <c r="I184" s="466"/>
      <c r="J184" s="466"/>
    </row>
    <row r="185" spans="1:13" ht="17.25" customHeight="1" x14ac:dyDescent="0.25">
      <c r="A185" s="179" t="s">
        <v>376</v>
      </c>
      <c r="B185" s="180" t="s">
        <v>363</v>
      </c>
      <c r="C185" s="179"/>
      <c r="D185" s="179">
        <v>12</v>
      </c>
      <c r="E185" s="179"/>
      <c r="F185" s="179">
        <v>6</v>
      </c>
      <c r="G185" s="179">
        <v>30</v>
      </c>
      <c r="H185" s="96"/>
      <c r="I185" s="466"/>
      <c r="J185" s="466"/>
    </row>
    <row r="186" spans="1:13" ht="17.25" customHeight="1" x14ac:dyDescent="0.25">
      <c r="A186" s="179" t="s">
        <v>377</v>
      </c>
      <c r="B186" s="180" t="s">
        <v>364</v>
      </c>
      <c r="C186" s="179"/>
      <c r="D186" s="179">
        <v>12</v>
      </c>
      <c r="E186" s="179"/>
      <c r="F186" s="179">
        <v>6</v>
      </c>
      <c r="G186" s="179">
        <v>30</v>
      </c>
      <c r="H186" s="96"/>
      <c r="I186" s="466"/>
      <c r="J186" s="466"/>
    </row>
    <row r="187" spans="1:13" ht="17.25" customHeight="1" x14ac:dyDescent="0.25">
      <c r="A187" s="179" t="s">
        <v>378</v>
      </c>
      <c r="B187" s="180" t="s">
        <v>361</v>
      </c>
      <c r="C187" s="179"/>
      <c r="D187" s="179">
        <v>12</v>
      </c>
      <c r="E187" s="179"/>
      <c r="F187" s="179">
        <v>6</v>
      </c>
      <c r="G187" s="179">
        <v>30</v>
      </c>
      <c r="H187" s="96"/>
      <c r="I187" s="466"/>
      <c r="J187" s="466"/>
    </row>
    <row r="188" spans="1:13" ht="17.25" customHeight="1" x14ac:dyDescent="0.25">
      <c r="A188" s="179" t="s">
        <v>382</v>
      </c>
      <c r="B188" s="180" t="s">
        <v>383</v>
      </c>
      <c r="C188" s="179"/>
      <c r="D188" s="179">
        <v>12</v>
      </c>
      <c r="E188" s="179"/>
      <c r="F188" s="179">
        <v>6</v>
      </c>
      <c r="G188" s="179">
        <v>30</v>
      </c>
      <c r="H188" s="96"/>
      <c r="I188" s="466"/>
      <c r="J188" s="466"/>
    </row>
    <row r="189" spans="1:13" ht="18" customHeight="1" x14ac:dyDescent="0.25">
      <c r="A189" s="465" t="s">
        <v>348</v>
      </c>
      <c r="B189" s="470"/>
      <c r="C189" s="82"/>
      <c r="D189" s="82"/>
      <c r="E189" s="82"/>
      <c r="F189" s="82"/>
      <c r="G189" s="480" t="s">
        <v>349</v>
      </c>
      <c r="H189" s="480"/>
      <c r="I189" s="480"/>
      <c r="J189" s="82"/>
      <c r="K189" s="82"/>
      <c r="L189" s="465" t="s">
        <v>350</v>
      </c>
      <c r="M189" s="465"/>
    </row>
    <row r="190" spans="1:13" ht="39" customHeight="1" x14ac:dyDescent="0.25">
      <c r="A190" s="86" t="s">
        <v>351</v>
      </c>
      <c r="B190" s="94">
        <v>74</v>
      </c>
      <c r="C190" s="82"/>
      <c r="D190" s="82"/>
      <c r="E190" s="82"/>
      <c r="F190" s="479"/>
      <c r="G190" s="84" t="s">
        <v>351</v>
      </c>
      <c r="H190" s="93">
        <v>65</v>
      </c>
      <c r="I190" s="82"/>
      <c r="J190" s="82"/>
      <c r="K190" s="82"/>
      <c r="L190" s="88" t="s">
        <v>351</v>
      </c>
      <c r="M190" s="91">
        <f>B190-H190</f>
        <v>9</v>
      </c>
    </row>
    <row r="191" spans="1:13" ht="45.95" customHeight="1" x14ac:dyDescent="0.25">
      <c r="A191" s="86" t="s">
        <v>352</v>
      </c>
      <c r="B191" s="94">
        <v>184.5</v>
      </c>
      <c r="C191" s="477" t="s">
        <v>353</v>
      </c>
      <c r="D191" s="478"/>
      <c r="E191" s="478"/>
      <c r="F191" s="479"/>
      <c r="G191" s="84" t="s">
        <v>352</v>
      </c>
      <c r="H191" s="93">
        <v>164</v>
      </c>
      <c r="I191" s="474" t="s">
        <v>353</v>
      </c>
      <c r="J191" s="475"/>
      <c r="K191" s="92"/>
      <c r="L191" s="88" t="s">
        <v>352</v>
      </c>
      <c r="M191" s="91">
        <f>B191-H191</f>
        <v>20.5</v>
      </c>
    </row>
    <row r="192" spans="1:13" ht="21" customHeight="1" x14ac:dyDescent="0.25">
      <c r="A192" s="86" t="s">
        <v>161</v>
      </c>
      <c r="B192" s="90">
        <v>162.5</v>
      </c>
      <c r="C192" s="82"/>
      <c r="D192" s="82"/>
      <c r="E192" s="82"/>
      <c r="F192" s="479"/>
      <c r="G192" s="84" t="s">
        <v>161</v>
      </c>
      <c r="H192" s="89">
        <v>138.5</v>
      </c>
      <c r="I192" s="82"/>
      <c r="J192" s="82"/>
      <c r="K192" s="82"/>
      <c r="L192" s="88" t="s">
        <v>161</v>
      </c>
      <c r="M192" s="87">
        <f>B192-H192</f>
        <v>24</v>
      </c>
    </row>
    <row r="193" spans="1:20" ht="24.95" customHeight="1" x14ac:dyDescent="0.25">
      <c r="A193" s="86" t="s">
        <v>162</v>
      </c>
      <c r="B193" s="85">
        <v>240</v>
      </c>
      <c r="C193" s="82"/>
      <c r="D193" s="82"/>
      <c r="E193" s="82"/>
      <c r="F193" s="479"/>
      <c r="G193" s="84" t="s">
        <v>162</v>
      </c>
      <c r="H193" s="83">
        <v>240</v>
      </c>
      <c r="I193" s="82"/>
      <c r="J193" s="82"/>
      <c r="K193" s="82"/>
      <c r="L193" s="81"/>
      <c r="M193" s="80"/>
    </row>
    <row r="197" spans="1:20" x14ac:dyDescent="0.25">
      <c r="I197" s="75"/>
      <c r="O197" s="75"/>
      <c r="P197" s="75"/>
    </row>
    <row r="198" spans="1:20" ht="20.25" x14ac:dyDescent="0.25">
      <c r="C198" s="79"/>
      <c r="D198" s="79"/>
      <c r="E198" s="78"/>
      <c r="F198" s="78"/>
    </row>
    <row r="199" spans="1:20" ht="15.75" x14ac:dyDescent="0.25">
      <c r="C199" s="476"/>
      <c r="D199" s="463"/>
      <c r="E199" s="463"/>
      <c r="F199" s="463"/>
      <c r="Q199" s="463"/>
      <c r="R199" s="463"/>
      <c r="S199" s="463"/>
      <c r="T199" s="463"/>
    </row>
    <row r="200" spans="1:20" ht="20.25" x14ac:dyDescent="0.25">
      <c r="C200" s="79"/>
      <c r="D200" s="79"/>
      <c r="E200" s="78"/>
      <c r="F200" s="78"/>
    </row>
    <row r="201" spans="1:20" ht="20.25" x14ac:dyDescent="0.25">
      <c r="C201" s="77"/>
      <c r="D201" s="77"/>
      <c r="E201" s="76"/>
      <c r="F201" s="76"/>
    </row>
    <row r="203" spans="1:20" x14ac:dyDescent="0.25">
      <c r="I203" s="75"/>
      <c r="O203" s="75"/>
      <c r="P203" s="75"/>
    </row>
    <row r="204" spans="1:20" ht="15.75" x14ac:dyDescent="0.25">
      <c r="O204" s="72"/>
      <c r="P204" s="74"/>
    </row>
    <row r="205" spans="1:20" ht="15.75" x14ac:dyDescent="0.25">
      <c r="O205" s="72"/>
      <c r="P205" s="74"/>
    </row>
    <row r="206" spans="1:20" ht="15.75" x14ac:dyDescent="0.25">
      <c r="O206" s="72"/>
      <c r="P206" s="73"/>
    </row>
    <row r="207" spans="1:20" ht="15.75" x14ac:dyDescent="0.25">
      <c r="O207" s="72"/>
      <c r="P207" s="71"/>
    </row>
  </sheetData>
  <mergeCells count="112">
    <mergeCell ref="I161:J161"/>
    <mergeCell ref="I148:J152"/>
    <mergeCell ref="I153:J153"/>
    <mergeCell ref="O20:O21"/>
    <mergeCell ref="P20:P21"/>
    <mergeCell ref="I191:J191"/>
    <mergeCell ref="C199:F199"/>
    <mergeCell ref="C191:E191"/>
    <mergeCell ref="F190:F193"/>
    <mergeCell ref="G189:I189"/>
    <mergeCell ref="I168:J173"/>
    <mergeCell ref="I140:J140"/>
    <mergeCell ref="I133:J133"/>
    <mergeCell ref="I129:J130"/>
    <mergeCell ref="I131:J131"/>
    <mergeCell ref="I128:J128"/>
    <mergeCell ref="I166:J166"/>
    <mergeCell ref="I157:J157"/>
    <mergeCell ref="I159:J159"/>
    <mergeCell ref="I163:J163"/>
    <mergeCell ref="H143:H144"/>
    <mergeCell ref="I145:J145"/>
    <mergeCell ref="I155:J155"/>
    <mergeCell ref="I156:J156"/>
    <mergeCell ref="I176:J181"/>
    <mergeCell ref="H28:H29"/>
    <mergeCell ref="Q199:T199"/>
    <mergeCell ref="O28:O29"/>
    <mergeCell ref="P28:P29"/>
    <mergeCell ref="L189:M189"/>
    <mergeCell ref="I143:J144"/>
    <mergeCell ref="I137:J137"/>
    <mergeCell ref="I91:J91"/>
    <mergeCell ref="I92:J92"/>
    <mergeCell ref="M28:M29"/>
    <mergeCell ref="N28:N29"/>
    <mergeCell ref="I174:J174"/>
    <mergeCell ref="I146:J146"/>
    <mergeCell ref="I162:J162"/>
    <mergeCell ref="I164:J164"/>
    <mergeCell ref="I138:J138"/>
    <mergeCell ref="I139:J139"/>
    <mergeCell ref="I165:J165"/>
    <mergeCell ref="A142:J142"/>
    <mergeCell ref="A189:B189"/>
    <mergeCell ref="I147:J147"/>
    <mergeCell ref="I183:J188"/>
    <mergeCell ref="I135:J136"/>
    <mergeCell ref="I100:J100"/>
    <mergeCell ref="I134:J134"/>
    <mergeCell ref="A127:J127"/>
    <mergeCell ref="I132:J132"/>
    <mergeCell ref="I99:J99"/>
    <mergeCell ref="A82:J82"/>
    <mergeCell ref="I94:J94"/>
    <mergeCell ref="I89:J89"/>
    <mergeCell ref="I96:J96"/>
    <mergeCell ref="I90:J90"/>
    <mergeCell ref="I85:J85"/>
    <mergeCell ref="I86:J86"/>
    <mergeCell ref="I87:J87"/>
    <mergeCell ref="I93:J93"/>
    <mergeCell ref="I98:J98"/>
    <mergeCell ref="I97:J97"/>
    <mergeCell ref="I95:J95"/>
    <mergeCell ref="I88:J88"/>
    <mergeCell ref="H83:H91"/>
    <mergeCell ref="A102:J102"/>
    <mergeCell ref="P25:P26"/>
    <mergeCell ref="P17:P18"/>
    <mergeCell ref="O17:O18"/>
    <mergeCell ref="N14:N15"/>
    <mergeCell ref="O14:O15"/>
    <mergeCell ref="P14:P15"/>
    <mergeCell ref="M14:M15"/>
    <mergeCell ref="A1:P1"/>
    <mergeCell ref="H4:H9"/>
    <mergeCell ref="I2:P2"/>
    <mergeCell ref="P4:P9"/>
    <mergeCell ref="P11:P12"/>
    <mergeCell ref="H11:H12"/>
    <mergeCell ref="A2:G2"/>
    <mergeCell ref="H14:H15"/>
    <mergeCell ref="I14:I15"/>
    <mergeCell ref="J14:J15"/>
    <mergeCell ref="K14:K15"/>
    <mergeCell ref="L14:L15"/>
    <mergeCell ref="K17:K18"/>
    <mergeCell ref="M25:M26"/>
    <mergeCell ref="N25:N26"/>
    <mergeCell ref="O25:O26"/>
    <mergeCell ref="M17:M18"/>
    <mergeCell ref="N17:N18"/>
    <mergeCell ref="L17:L18"/>
    <mergeCell ref="I84:J84"/>
    <mergeCell ref="K28:K29"/>
    <mergeCell ref="L28:L29"/>
    <mergeCell ref="I25:I26"/>
    <mergeCell ref="J25:J26"/>
    <mergeCell ref="I83:J83"/>
    <mergeCell ref="I17:I18"/>
    <mergeCell ref="J17:J18"/>
    <mergeCell ref="K25:K26"/>
    <mergeCell ref="L25:L26"/>
    <mergeCell ref="I20:I21"/>
    <mergeCell ref="J20:J21"/>
    <mergeCell ref="K20:K21"/>
    <mergeCell ref="L20:L21"/>
    <mergeCell ref="M20:M21"/>
    <mergeCell ref="N20:N21"/>
    <mergeCell ref="I28:I29"/>
    <mergeCell ref="J28:J29"/>
  </mergeCells>
  <pageMargins left="0.7" right="0.7" top="0.75" bottom="0.75" header="0.3" footer="0.3"/>
  <pageSetup paperSize="8" scale="3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DUİM Müfredat Teklif</vt:lpstr>
      <vt:lpstr>İntibak</vt:lpstr>
      <vt:lpstr>'DUİM Müfredat Teklif'!Print_Area</vt:lpstr>
      <vt:lpstr>İntibak!Print_Area</vt:lpstr>
    </vt:vector>
  </TitlesOfParts>
  <Manager/>
  <Company>Piri Reis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Ece CEYLANI</dc:creator>
  <cp:keywords/>
  <dc:description/>
  <cp:lastModifiedBy>DUYGU KARADENİZ</cp:lastModifiedBy>
  <cp:revision/>
  <dcterms:created xsi:type="dcterms:W3CDTF">2020-09-17T08:00:04Z</dcterms:created>
  <dcterms:modified xsi:type="dcterms:W3CDTF">2026-03-16T05:26:50Z</dcterms:modified>
  <cp:category/>
  <cp:contentStatus/>
</cp:coreProperties>
</file>