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mssolmaz\Desktop\ÇAP-YANDAL\MSS\DUİM-GMİM\"/>
    </mc:Choice>
  </mc:AlternateContent>
  <bookViews>
    <workbookView xWindow="0" yWindow="0" windowWidth="28800" windowHeight="12225"/>
  </bookViews>
  <sheets>
    <sheet name="Sheet1" sheetId="1" r:id="rId1"/>
  </sheets>
  <definedNames>
    <definedName name="_xlnm.Print_Area" localSheetId="0">Sheet1!$A$2:$R$89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1" l="1"/>
  <c r="P22" i="1"/>
  <c r="P110" i="1"/>
  <c r="P109" i="1"/>
  <c r="P108" i="1"/>
  <c r="P107" i="1"/>
  <c r="P104" i="1"/>
  <c r="P103" i="1"/>
  <c r="P99" i="1"/>
  <c r="P98" i="1"/>
  <c r="P97" i="1"/>
  <c r="P96" i="1"/>
  <c r="P95" i="1"/>
  <c r="P94" i="1"/>
  <c r="P93" i="1"/>
  <c r="P11" i="1"/>
  <c r="P12" i="1"/>
  <c r="P13" i="1"/>
  <c r="P14" i="1"/>
  <c r="P15" i="1"/>
  <c r="P16" i="1"/>
  <c r="P17" i="1"/>
  <c r="P18" i="1"/>
  <c r="P19" i="1"/>
  <c r="P20" i="1"/>
  <c r="P21" i="1"/>
  <c r="P23" i="1"/>
  <c r="F11" i="1"/>
  <c r="F12" i="1"/>
  <c r="F13" i="1"/>
  <c r="F16" i="1"/>
  <c r="F17" i="1"/>
  <c r="F18" i="1"/>
  <c r="F19" i="1"/>
  <c r="F20" i="1"/>
  <c r="F21" i="1"/>
  <c r="F22" i="1"/>
  <c r="F23" i="1"/>
  <c r="F34" i="1"/>
  <c r="F36" i="1"/>
  <c r="F37" i="1"/>
  <c r="F38" i="1"/>
  <c r="F39" i="1"/>
  <c r="F40" i="1"/>
  <c r="F41" i="1"/>
  <c r="F42" i="1"/>
  <c r="F43" i="1"/>
  <c r="F44" i="1"/>
  <c r="D46" i="1"/>
  <c r="C46" i="1"/>
  <c r="G46" i="1"/>
  <c r="G47" i="1" s="1"/>
  <c r="M83" i="1"/>
  <c r="P71" i="1"/>
  <c r="P72" i="1"/>
  <c r="P73" i="1"/>
  <c r="P74" i="1"/>
  <c r="P75" i="1"/>
  <c r="P76" i="1"/>
  <c r="P77" i="1"/>
  <c r="P78" i="1"/>
  <c r="P79" i="1"/>
  <c r="F71" i="1"/>
  <c r="F72" i="1"/>
  <c r="F73" i="1"/>
  <c r="F74" i="1"/>
  <c r="F75" i="1"/>
  <c r="F76" i="1"/>
  <c r="F77" i="1"/>
  <c r="P64" i="1"/>
  <c r="P65" i="1" s="1"/>
  <c r="F53" i="1"/>
  <c r="F54" i="1"/>
  <c r="F55" i="1"/>
  <c r="F56" i="1"/>
  <c r="F57" i="1"/>
  <c r="F58" i="1"/>
  <c r="F59" i="1"/>
  <c r="F60" i="1"/>
  <c r="F61" i="1"/>
  <c r="F62" i="1"/>
  <c r="P34" i="1"/>
  <c r="P35" i="1"/>
  <c r="P36" i="1"/>
  <c r="P37" i="1"/>
  <c r="P38" i="1"/>
  <c r="P39" i="1"/>
  <c r="P40" i="1"/>
  <c r="P41" i="1"/>
  <c r="P42" i="1"/>
  <c r="C80" i="1"/>
  <c r="D80" i="1"/>
  <c r="E80" i="1"/>
  <c r="M80" i="1"/>
  <c r="N80" i="1"/>
  <c r="O80" i="1"/>
  <c r="C64" i="1"/>
  <c r="D64" i="1"/>
  <c r="E64" i="1"/>
  <c r="M46" i="1"/>
  <c r="N46" i="1"/>
  <c r="O46" i="1"/>
  <c r="E46" i="1"/>
  <c r="M27" i="1"/>
  <c r="N27" i="1"/>
  <c r="O27" i="1"/>
  <c r="C27" i="1"/>
  <c r="D27" i="1"/>
  <c r="E27" i="1"/>
  <c r="Q46" i="1"/>
  <c r="Q47" i="1" s="1"/>
  <c r="Q80" i="1"/>
  <c r="Q81" i="1" s="1"/>
  <c r="G80" i="1"/>
  <c r="G81" i="1" s="1"/>
  <c r="G64" i="1"/>
  <c r="G65" i="1" s="1"/>
  <c r="Q64" i="1"/>
  <c r="Q65" i="1" s="1"/>
  <c r="G27" i="1"/>
  <c r="G28" i="1" s="1"/>
  <c r="O64" i="1"/>
  <c r="N64" i="1"/>
  <c r="M64" i="1"/>
  <c r="Q27" i="1"/>
  <c r="Q28" i="1" s="1"/>
  <c r="F24" i="1"/>
  <c r="C81" i="1"/>
  <c r="F64" i="1"/>
  <c r="F65" i="1" s="1"/>
  <c r="F27" i="1"/>
  <c r="F28" i="1" s="1"/>
  <c r="P27" i="1"/>
  <c r="P28" i="1" s="1"/>
  <c r="M28" i="1" l="1"/>
  <c r="M47" i="1"/>
  <c r="C65" i="1"/>
  <c r="P80" i="1"/>
  <c r="P81" i="1" s="1"/>
  <c r="C47" i="1"/>
  <c r="F80" i="1"/>
  <c r="F81" i="1" s="1"/>
  <c r="M85" i="1" s="1"/>
  <c r="F46" i="1"/>
  <c r="F47" i="1" s="1"/>
  <c r="M65" i="1"/>
  <c r="C28" i="1"/>
  <c r="M81" i="1"/>
  <c r="M84" i="1" s="1"/>
  <c r="P46" i="1"/>
  <c r="P47" i="1" s="1"/>
  <c r="M86" i="1"/>
</calcChain>
</file>

<file path=xl/sharedStrings.xml><?xml version="1.0" encoding="utf-8"?>
<sst xmlns="http://schemas.openxmlformats.org/spreadsheetml/2006/main" count="548" uniqueCount="280">
  <si>
    <t>PIRI REIS UNIVERSITY</t>
  </si>
  <si>
    <t>MARITIME FACULTY</t>
  </si>
  <si>
    <t xml:space="preserve">              DEPARTMENT OF MARITIME TRANSPORTATION MANAGEMENT ENGINEERING  (DECK)</t>
  </si>
  <si>
    <t xml:space="preserve"> ACADEMIC PROGRAMME (COURSE CURRICULUM) </t>
  </si>
  <si>
    <t>NOT: BU DERS PLANI xx.01.2021 TARİH VE 2021/xx SAYILI KARAR İLE ÜNİVERSİTE YÖNETİM  KURULUNDA REVİZE EDİLMİŞTİR.</t>
  </si>
  <si>
    <t xml:space="preserve">I. YEAR/FRESHMAN </t>
  </si>
  <si>
    <t xml:space="preserve">I. SEMESTER (FALL) </t>
  </si>
  <si>
    <t xml:space="preserve">II. SEMESTER (SPRING) </t>
  </si>
  <si>
    <t>Code</t>
  </si>
  <si>
    <t>Course Name</t>
  </si>
  <si>
    <t>T</t>
  </si>
  <si>
    <t>P</t>
  </si>
  <si>
    <t>L</t>
  </si>
  <si>
    <t>C</t>
  </si>
  <si>
    <t>ECTS</t>
  </si>
  <si>
    <t>Prerequisite</t>
  </si>
  <si>
    <t>MATH 111</t>
  </si>
  <si>
    <t>Mathematics-I</t>
  </si>
  <si>
    <t>None</t>
  </si>
  <si>
    <t>MATH 121</t>
  </si>
  <si>
    <t>Mathematics-II</t>
  </si>
  <si>
    <t>PHYS 111</t>
  </si>
  <si>
    <t>Physics-I</t>
  </si>
  <si>
    <t>PHYS 121</t>
  </si>
  <si>
    <t>Physics-II</t>
  </si>
  <si>
    <t>PHYS 111L</t>
  </si>
  <si>
    <t>Physics-I (Lab.)</t>
  </si>
  <si>
    <t>PHYS 121L</t>
  </si>
  <si>
    <t>Physics-II (Lab.)</t>
  </si>
  <si>
    <t>Chemistry</t>
  </si>
  <si>
    <t>MF 121</t>
  </si>
  <si>
    <t xml:space="preserve">Statics </t>
  </si>
  <si>
    <t>Chemistry Lab.</t>
  </si>
  <si>
    <t>MTME 121</t>
  </si>
  <si>
    <t>Seamanship-II</t>
  </si>
  <si>
    <t>MTME 111Y</t>
  </si>
  <si>
    <t>MF 111</t>
  </si>
  <si>
    <t>Computer Technologies and Programming</t>
  </si>
  <si>
    <t>MTME 122</t>
  </si>
  <si>
    <t xml:space="preserve">Terrestrial Navigation </t>
  </si>
  <si>
    <t>MTME 112Y</t>
  </si>
  <si>
    <t>Seamanship-I</t>
  </si>
  <si>
    <t>MTME 123</t>
  </si>
  <si>
    <t>Maritime English-II</t>
  </si>
  <si>
    <t xml:space="preserve">Introduction to Navigation </t>
  </si>
  <si>
    <t>MTME 124</t>
  </si>
  <si>
    <t>Navigational Watchkeeping-I</t>
  </si>
  <si>
    <t>MTME 113</t>
  </si>
  <si>
    <t>Maritime English-I</t>
  </si>
  <si>
    <t>STCW 122</t>
  </si>
  <si>
    <t>Proficiency of Survival Crafts</t>
  </si>
  <si>
    <t>STCW 112</t>
  </si>
  <si>
    <t>Survival At Sea</t>
  </si>
  <si>
    <t>STCW 123</t>
  </si>
  <si>
    <t>Elementary First Aid</t>
  </si>
  <si>
    <t>STCW 113</t>
  </si>
  <si>
    <t>Basic Fire Fighting</t>
  </si>
  <si>
    <t>STCW 124</t>
  </si>
  <si>
    <t>Combined Ship Security Dutites</t>
  </si>
  <si>
    <t>STCW 114</t>
  </si>
  <si>
    <t>Personnel Safety and Social Responsibility</t>
  </si>
  <si>
    <t>Carreer Planning</t>
  </si>
  <si>
    <t>Turkish-I</t>
  </si>
  <si>
    <t>Humanities or Social Sciences Elective Courses</t>
  </si>
  <si>
    <t>ATF 101**</t>
  </si>
  <si>
    <t xml:space="preserve">Academic Turkish for Foreign Students </t>
  </si>
  <si>
    <t>*</t>
  </si>
  <si>
    <t>Compulsory  for Turkish students</t>
  </si>
  <si>
    <t>**</t>
  </si>
  <si>
    <t>Compulsory for Foreign Students</t>
  </si>
  <si>
    <t>TOTAL CLASS HOURS PER WEEK/CREDITS</t>
  </si>
  <si>
    <t xml:space="preserve">2.YEAR/SOPHOMORE </t>
  </si>
  <si>
    <t xml:space="preserve">III. SEMESTER (FALL) </t>
  </si>
  <si>
    <t>IV. SEMESTER (SPRING)</t>
  </si>
  <si>
    <t xml:space="preserve">Linear Algebra </t>
  </si>
  <si>
    <t>MATH 223</t>
  </si>
  <si>
    <t xml:space="preserve">Differential Equations </t>
  </si>
  <si>
    <t>MF 221</t>
  </si>
  <si>
    <t>Electronics</t>
  </si>
  <si>
    <t>MATH 224</t>
  </si>
  <si>
    <t xml:space="preserve">Probability and Statistics. </t>
  </si>
  <si>
    <t>MTME 211Y</t>
  </si>
  <si>
    <t>Structure and Stability of Ships</t>
  </si>
  <si>
    <t>MF121</t>
  </si>
  <si>
    <t>MF 222</t>
  </si>
  <si>
    <t>Dynamics</t>
  </si>
  <si>
    <t>MTME 212Y</t>
  </si>
  <si>
    <t>Celestial Navigation-I</t>
  </si>
  <si>
    <t>MTME 226</t>
  </si>
  <si>
    <t xml:space="preserve">Cargo Handling and Ship Stability-I </t>
  </si>
  <si>
    <t>MTME 213</t>
  </si>
  <si>
    <t>Meteorology</t>
  </si>
  <si>
    <t>MTME 227</t>
  </si>
  <si>
    <t xml:space="preserve">Celestial Navigation-II </t>
  </si>
  <si>
    <t>MTME 214Y</t>
  </si>
  <si>
    <t xml:space="preserve">Navigational Watchkeeping-II  </t>
  </si>
  <si>
    <t>MTME 223</t>
  </si>
  <si>
    <t xml:space="preserve">Electronic Navigation-I </t>
  </si>
  <si>
    <t>STCW 212</t>
  </si>
  <si>
    <t>Advanced Fire Figthing</t>
  </si>
  <si>
    <t>MTME 224</t>
  </si>
  <si>
    <t>Maritime Communications-I</t>
  </si>
  <si>
    <t>STCW 213</t>
  </si>
  <si>
    <t>Medical Care Onboard Ships</t>
  </si>
  <si>
    <t>MTME 225</t>
  </si>
  <si>
    <t xml:space="preserve">International Maritime Conventions </t>
  </si>
  <si>
    <t>Turkish-II</t>
  </si>
  <si>
    <t xml:space="preserve">Atatürk's Principles and History of Turkish Revolution-II </t>
  </si>
  <si>
    <t xml:space="preserve">Atatürk's Principles and History of Turkish Revolution-I </t>
  </si>
  <si>
    <t>Water Sports</t>
  </si>
  <si>
    <t xml:space="preserve"> </t>
  </si>
  <si>
    <t xml:space="preserve">3.YEAR/JUNIOR </t>
  </si>
  <si>
    <t xml:space="preserve">V. SEMESTER (FALL) </t>
  </si>
  <si>
    <t>VI. SEMESTER (SPRING)</t>
  </si>
  <si>
    <t>MF 223</t>
  </si>
  <si>
    <t xml:space="preserve">Introduction to Maritime Law </t>
  </si>
  <si>
    <t>MTME 320</t>
  </si>
  <si>
    <t xml:space="preserve">SEA TERM </t>
  </si>
  <si>
    <t>MTME 311Y</t>
  </si>
  <si>
    <t xml:space="preserve">Cargo Handling and Ship Stability-II </t>
  </si>
  <si>
    <t>MTME 221Y</t>
  </si>
  <si>
    <t>Onboard Training (6 Months: 15 Feb-15 Sep)</t>
  </si>
  <si>
    <t>MTME 312</t>
  </si>
  <si>
    <t>Shiphandling-I</t>
  </si>
  <si>
    <t>MTME 313</t>
  </si>
  <si>
    <t xml:space="preserve">Electronic Navigation-II </t>
  </si>
  <si>
    <t>MTME 314</t>
  </si>
  <si>
    <t xml:space="preserve">Maritime Communications-II </t>
  </si>
  <si>
    <t>MTME 315</t>
  </si>
  <si>
    <t xml:space="preserve">Maritime Transportation and Management. </t>
  </si>
  <si>
    <t>MTME 316</t>
  </si>
  <si>
    <t>Quality and Safety Management</t>
  </si>
  <si>
    <t>IND 331</t>
  </si>
  <si>
    <t>Operational Research</t>
  </si>
  <si>
    <t>MTME 318</t>
  </si>
  <si>
    <t xml:space="preserve">Emergency Response Procedures </t>
  </si>
  <si>
    <t>Elective Faculty Course</t>
  </si>
  <si>
    <t xml:space="preserve">4. YEAR/SENIOR </t>
  </si>
  <si>
    <t xml:space="preserve">VII. SEMESTER (FALL) </t>
  </si>
  <si>
    <t xml:space="preserve">VIII. SEMESTER (SPRING) </t>
  </si>
  <si>
    <t>MF 411</t>
  </si>
  <si>
    <t>Leadership, Organization and Management</t>
  </si>
  <si>
    <t>MF 412</t>
  </si>
  <si>
    <t xml:space="preserve">Business  Law </t>
  </si>
  <si>
    <t>MTME 412</t>
  </si>
  <si>
    <t>Ship Construction</t>
  </si>
  <si>
    <t>MTME 311</t>
  </si>
  <si>
    <t>MTME 421</t>
  </si>
  <si>
    <t>Maritime Management (Technical and Commercial)</t>
  </si>
  <si>
    <t>MTME 413</t>
  </si>
  <si>
    <t xml:space="preserve">Advanced Navigation </t>
  </si>
  <si>
    <t>MTME 422</t>
  </si>
  <si>
    <t xml:space="preserve">Shiphandling-II </t>
  </si>
  <si>
    <t>MTME 414</t>
  </si>
  <si>
    <t>Maritime Economics</t>
  </si>
  <si>
    <t>MTME 423</t>
  </si>
  <si>
    <t>Advance Maritime English</t>
  </si>
  <si>
    <t>MF 418Y</t>
  </si>
  <si>
    <t>Research &amp; Presentation Techniques</t>
  </si>
  <si>
    <t>IND331</t>
  </si>
  <si>
    <t>MTME 424</t>
  </si>
  <si>
    <t xml:space="preserve">Meteorology and Oceanography </t>
  </si>
  <si>
    <t>Elective Department Course</t>
  </si>
  <si>
    <t>MTME 426</t>
  </si>
  <si>
    <t>Maritime Commercial Law</t>
  </si>
  <si>
    <t>Free Elective Course</t>
  </si>
  <si>
    <t>MTME 427</t>
  </si>
  <si>
    <t xml:space="preserve">Marine Engineering Systems </t>
  </si>
  <si>
    <t>MF 428</t>
  </si>
  <si>
    <t>Design Project</t>
  </si>
  <si>
    <t xml:space="preserve">1) to get at least "DD" from 
MF418
2) To be enrolled to 
MTME 320
3) To be at least at 7th semester and have completed 120 AKTS  </t>
  </si>
  <si>
    <t>Total Course</t>
  </si>
  <si>
    <t>Total Class Hours</t>
  </si>
  <si>
    <t>MTME320 excluded</t>
  </si>
  <si>
    <t>Total Credits</t>
  </si>
  <si>
    <t>Total ECTS</t>
  </si>
  <si>
    <t>Maritime Transportation and Management Engineering Elective Courses</t>
  </si>
  <si>
    <t>Elective Faculty Courses</t>
  </si>
  <si>
    <t>Prerequsities</t>
  </si>
  <si>
    <t>HSS 001</t>
  </si>
  <si>
    <t>Humanity and Society</t>
  </si>
  <si>
    <t>MF001</t>
  </si>
  <si>
    <t>Ballast and Waste Water Treatment</t>
  </si>
  <si>
    <t>HSS 002</t>
  </si>
  <si>
    <t>Philosophy and Science</t>
  </si>
  <si>
    <t>MF002</t>
  </si>
  <si>
    <t>Marine Biology</t>
  </si>
  <si>
    <t>HSS 003</t>
  </si>
  <si>
    <t>History of Culture</t>
  </si>
  <si>
    <t>MF003</t>
  </si>
  <si>
    <t>Fundamentals of Shipping</t>
  </si>
  <si>
    <t>HSS 004</t>
  </si>
  <si>
    <t>History of Science and Technology</t>
  </si>
  <si>
    <t>MF004</t>
  </si>
  <si>
    <t>Marine Environmental Management</t>
  </si>
  <si>
    <t>HSS 005</t>
  </si>
  <si>
    <t>Engineering Ethics</t>
  </si>
  <si>
    <t>MF006</t>
  </si>
  <si>
    <t>Port and Terminal Operations Management</t>
  </si>
  <si>
    <t>HSS 006</t>
  </si>
  <si>
    <t>French I</t>
  </si>
  <si>
    <t>MF007</t>
  </si>
  <si>
    <t>Project Management</t>
  </si>
  <si>
    <t>HSS 007</t>
  </si>
  <si>
    <t>French II</t>
  </si>
  <si>
    <t>MF008</t>
  </si>
  <si>
    <t>Research Methodology</t>
  </si>
  <si>
    <t>HSS 008</t>
  </si>
  <si>
    <t>Basic Russian I</t>
  </si>
  <si>
    <t>MF009</t>
  </si>
  <si>
    <t>Energy Management Onboard Ships</t>
  </si>
  <si>
    <t>HSS 009</t>
  </si>
  <si>
    <t>Basic Russian II</t>
  </si>
  <si>
    <t>MF010</t>
  </si>
  <si>
    <t>Ship Recycling</t>
  </si>
  <si>
    <t>HSS 010</t>
  </si>
  <si>
    <t>Basic Chinese I</t>
  </si>
  <si>
    <t>Elective Department Courses</t>
  </si>
  <si>
    <t>HSS 011</t>
  </si>
  <si>
    <t>Basic Chinese II</t>
  </si>
  <si>
    <t>HSS 012</t>
  </si>
  <si>
    <t xml:space="preserve">Introduction to Economics </t>
  </si>
  <si>
    <t>DECK 001</t>
  </si>
  <si>
    <t>International Multi-modal Transportation</t>
  </si>
  <si>
    <t>MTME315</t>
  </si>
  <si>
    <t>HSS 013</t>
  </si>
  <si>
    <t>Introduction to Management</t>
  </si>
  <si>
    <t>DECK 002</t>
  </si>
  <si>
    <t>Chartering and Brokering</t>
  </si>
  <si>
    <t>HSS 014</t>
  </si>
  <si>
    <t>Organizational Psychology</t>
  </si>
  <si>
    <t>DECK 003</t>
  </si>
  <si>
    <t xml:space="preserve">Marine Salvage Operations </t>
  </si>
  <si>
    <t>MTME211</t>
  </si>
  <si>
    <t>HSS 015</t>
  </si>
  <si>
    <t>Fundamentals of Law</t>
  </si>
  <si>
    <t>DECK 004</t>
  </si>
  <si>
    <t>Strategic Planning</t>
  </si>
  <si>
    <t>HSS 016</t>
  </si>
  <si>
    <t>International Trade</t>
  </si>
  <si>
    <t>ULT 005</t>
  </si>
  <si>
    <t>Supply Chain Management</t>
  </si>
  <si>
    <t>HSS 017</t>
  </si>
  <si>
    <t>Maritime History and Culture</t>
  </si>
  <si>
    <t>ME 005</t>
  </si>
  <si>
    <t>Renewable Energy Sources</t>
  </si>
  <si>
    <t>HSS 018</t>
  </si>
  <si>
    <t>Tanker Familiarization</t>
  </si>
  <si>
    <t>DECK 006</t>
  </si>
  <si>
    <t>Tanker Operations</t>
  </si>
  <si>
    <t>HSS018</t>
  </si>
  <si>
    <t>HSS 019</t>
  </si>
  <si>
    <t>Nano Science and Nano Technology</t>
  </si>
  <si>
    <t>DECK 007</t>
  </si>
  <si>
    <t>PSC Procedures and Communication</t>
  </si>
  <si>
    <t>MTME123</t>
  </si>
  <si>
    <t>HSS 020</t>
  </si>
  <si>
    <t>Thinking Like an Engineer</t>
  </si>
  <si>
    <t>DECK 008</t>
  </si>
  <si>
    <t>Shipping and Logistics</t>
  </si>
  <si>
    <t>Free Elective Courses</t>
  </si>
  <si>
    <t>FE101</t>
  </si>
  <si>
    <t>Volunteering Practices</t>
  </si>
  <si>
    <t>ATAC01</t>
  </si>
  <si>
    <t>TURC02</t>
  </si>
  <si>
    <t>ATAC02</t>
  </si>
  <si>
    <t>WASC01</t>
  </si>
  <si>
    <t>MATH 214</t>
  </si>
  <si>
    <t>TURC01*</t>
  </si>
  <si>
    <t>CARC01</t>
  </si>
  <si>
    <t>CHEM 114</t>
  </si>
  <si>
    <t>CHEM 114L</t>
  </si>
  <si>
    <t>MTME 211
CHEM 114</t>
  </si>
  <si>
    <t xml:space="preserve">
1. To meet prerequisite requirement of Short Term Sea Trainings
2. To get at least "DD" from MTME 211, MTME 212Y, MTME 214Y, MTME 223, MTME 226, MTME 227, MTME 313, MTME 311Y, MTME 312, MTME 314, MTME 318.</t>
  </si>
  <si>
    <t xml:space="preserve"> II. SEA TERM (ONBOARD TRAINING-3 Months)  (Prerequisites: To get at least "DD" from MTME 111Y, MTME 112, MTME 124, MTME 121, MTME 122)</t>
  </si>
  <si>
    <t xml:space="preserve"> I. SEA TERM (ONBOARD TRAINING-3 Months)  (Prerequisites: To get at least "FF" or "NP" from MTME 111Y, MTME 112, MTME 113, MTME 124, MTME 121, MTME 122, MTME 123</t>
  </si>
  <si>
    <t>MTME 122, MTME 226, MTME 223, MTME 313</t>
  </si>
  <si>
    <t>SORUMLU</t>
  </si>
  <si>
    <t>MUAF</t>
  </si>
  <si>
    <t>DUİM'de YANDAL yapmak isteyen GMİM öğrencisi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</si>
</sst>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sz val="10"/>
      <color theme="1"/>
      <name val="Times New Roman"/>
      <family val="1"/>
      <charset val="162"/>
    </font>
    <font>
      <b/>
      <sz val="12"/>
      <color theme="1"/>
      <name val="Times New Roman"/>
      <family val="1"/>
    </font>
    <font>
      <sz val="11"/>
      <color theme="1"/>
      <name val="Calibri"/>
      <family val="2"/>
      <scheme val="minor"/>
    </font>
    <font>
      <b/>
      <sz val="22"/>
      <color theme="1"/>
      <name val="Times New Roman"/>
      <family val="1"/>
      <charset val="162"/>
    </font>
    <font>
      <sz val="12"/>
      <color theme="1"/>
      <name val="Calibri"/>
      <family val="2"/>
      <scheme val="minor"/>
    </font>
    <font>
      <sz val="8"/>
      <name val="Calibri"/>
      <family val="2"/>
      <charset val="162"/>
      <scheme val="minor"/>
    </font>
    <font>
      <sz val="12"/>
      <color theme="1"/>
      <name val="Times New Roman"/>
      <family val="1"/>
    </font>
    <font>
      <i/>
      <sz val="12"/>
      <color theme="1"/>
      <name val="Times New Roman"/>
      <family val="1"/>
      <charset val="162"/>
    </font>
    <font>
      <sz val="12"/>
      <color theme="0"/>
      <name val="Times New Roman"/>
      <family val="1"/>
      <charset val="162"/>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66FF33"/>
        <bgColor indexed="64"/>
      </patternFill>
    </fill>
    <fill>
      <patternFill patternType="solid">
        <fgColor rgb="FF92D050"/>
        <bgColor indexed="64"/>
      </patternFill>
    </fill>
  </fills>
  <borders count="17">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5" fillId="0" borderId="0"/>
  </cellStyleXfs>
  <cellXfs count="109">
    <xf numFmtId="0" fontId="0" fillId="0" borderId="0" xfId="0"/>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1" fillId="0" borderId="0" xfId="0" applyFont="1" applyFill="1" applyBorder="1" applyAlignment="1">
      <alignment vertical="center" wrapText="1"/>
    </xf>
    <xf numFmtId="1" fontId="2" fillId="0" borderId="7"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165" fontId="2"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7"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164" fontId="4" fillId="0" borderId="7"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2" fillId="0" borderId="7" xfId="0" applyFont="1" applyFill="1" applyBorder="1" applyAlignment="1">
      <alignment horizontal="center" vertical="center"/>
    </xf>
    <xf numFmtId="165" fontId="2" fillId="0" borderId="7" xfId="0" applyNumberFormat="1" applyFont="1" applyFill="1" applyBorder="1" applyAlignment="1">
      <alignment horizontal="center" vertical="center"/>
    </xf>
    <xf numFmtId="1" fontId="2" fillId="0" borderId="7" xfId="0" applyNumberFormat="1" applyFont="1" applyFill="1" applyBorder="1" applyAlignment="1">
      <alignment horizontal="left" vertical="center" wrapText="1"/>
    </xf>
    <xf numFmtId="164" fontId="2" fillId="0" borderId="8"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vertical="center" wrapText="1"/>
    </xf>
    <xf numFmtId="165" fontId="2" fillId="0" borderId="8" xfId="0" applyNumberFormat="1" applyFont="1" applyFill="1" applyBorder="1" applyAlignment="1">
      <alignment horizontal="center" vertical="center" wrapText="1"/>
    </xf>
    <xf numFmtId="165" fontId="1"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vertical="center" wrapText="1"/>
    </xf>
    <xf numFmtId="0" fontId="1" fillId="0" borderId="12" xfId="0" applyFont="1" applyFill="1" applyBorder="1" applyAlignment="1">
      <alignment vertical="center" wrapText="1"/>
    </xf>
    <xf numFmtId="0" fontId="2" fillId="0" borderId="10" xfId="0" applyFont="1" applyFill="1" applyBorder="1" applyAlignment="1">
      <alignment vertical="center" wrapText="1"/>
    </xf>
    <xf numFmtId="0" fontId="2" fillId="0" borderId="13" xfId="0" applyFont="1" applyFill="1" applyBorder="1" applyAlignment="1">
      <alignment vertical="center" wrapText="1"/>
    </xf>
    <xf numFmtId="0" fontId="2" fillId="0" borderId="10" xfId="0" applyFont="1" applyFill="1" applyBorder="1" applyAlignment="1">
      <alignment horizontal="center" vertical="center" wrapText="1"/>
    </xf>
    <xf numFmtId="0" fontId="1" fillId="0" borderId="13" xfId="0" applyFont="1" applyFill="1" applyBorder="1" applyAlignment="1">
      <alignment vertical="center" wrapText="1"/>
    </xf>
    <xf numFmtId="0" fontId="2" fillId="0" borderId="7" xfId="0" applyFont="1" applyFill="1" applyBorder="1" applyAlignment="1">
      <alignment vertical="center"/>
    </xf>
    <xf numFmtId="0" fontId="2"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164" fontId="1" fillId="0" borderId="7"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7" xfId="1" applyFont="1" applyFill="1" applyBorder="1" applyAlignment="1">
      <alignment vertical="center"/>
    </xf>
    <xf numFmtId="0" fontId="2" fillId="0" borderId="7" xfId="1" applyFont="1" applyFill="1" applyBorder="1" applyAlignment="1">
      <alignment vertical="center" wrapText="1"/>
    </xf>
    <xf numFmtId="0" fontId="2" fillId="0" borderId="7" xfId="1" applyFont="1" applyFill="1" applyBorder="1" applyAlignment="1">
      <alignment horizontal="center" vertical="center" wrapText="1"/>
    </xf>
    <xf numFmtId="1" fontId="2" fillId="0" borderId="7" xfId="1" applyNumberFormat="1" applyFont="1" applyFill="1" applyBorder="1" applyAlignment="1">
      <alignment horizontal="center" vertical="center"/>
    </xf>
    <xf numFmtId="164" fontId="2" fillId="0" borderId="7" xfId="1" applyNumberFormat="1" applyFont="1" applyFill="1" applyBorder="1" applyAlignment="1">
      <alignment horizontal="center" vertical="center"/>
    </xf>
    <xf numFmtId="0" fontId="2" fillId="0" borderId="0" xfId="0" applyFont="1" applyFill="1" applyAlignment="1">
      <alignment vertical="center" wrapText="1"/>
    </xf>
    <xf numFmtId="0" fontId="1" fillId="0" borderId="7" xfId="1" applyFont="1" applyFill="1" applyBorder="1" applyAlignment="1">
      <alignment horizontal="center" vertical="center" wrapText="1"/>
    </xf>
    <xf numFmtId="3" fontId="2" fillId="0" borderId="7" xfId="1" applyNumberFormat="1" applyFont="1" applyFill="1" applyBorder="1" applyAlignment="1">
      <alignment horizontal="center" vertical="center" wrapText="1"/>
    </xf>
    <xf numFmtId="164" fontId="2" fillId="0" borderId="7" xfId="1" applyNumberFormat="1" applyFont="1" applyFill="1" applyBorder="1" applyAlignment="1">
      <alignment horizontal="center" vertical="center" wrapText="1"/>
    </xf>
    <xf numFmtId="0" fontId="2" fillId="0" borderId="0" xfId="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4" fontId="2" fillId="0" borderId="0" xfId="1" applyNumberFormat="1" applyFont="1" applyFill="1" applyBorder="1" applyAlignment="1">
      <alignment horizontal="center" vertical="center" wrapText="1"/>
    </xf>
    <xf numFmtId="0" fontId="2" fillId="0" borderId="7" xfId="0" applyFont="1" applyFill="1" applyBorder="1"/>
    <xf numFmtId="165" fontId="2" fillId="0" borderId="7"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 fontId="2" fillId="0" borderId="0" xfId="1" applyNumberFormat="1" applyFont="1" applyFill="1" applyBorder="1" applyAlignment="1">
      <alignment horizontal="center" vertical="center"/>
    </xf>
    <xf numFmtId="0" fontId="7" fillId="0" borderId="0" xfId="1" applyFont="1" applyFill="1" applyBorder="1"/>
    <xf numFmtId="0" fontId="2" fillId="0" borderId="0" xfId="0" applyFont="1" applyFill="1" applyAlignment="1">
      <alignment horizontal="center" vertical="center" wrapText="1"/>
    </xf>
    <xf numFmtId="0" fontId="2" fillId="0" borderId="0" xfId="1" applyFont="1" applyFill="1" applyBorder="1" applyAlignment="1">
      <alignment vertical="center" wrapText="1"/>
    </xf>
    <xf numFmtId="0" fontId="1" fillId="0" borderId="12" xfId="1" applyFont="1" applyFill="1" applyBorder="1" applyAlignment="1">
      <alignment horizontal="center" vertical="center" wrapText="1"/>
    </xf>
    <xf numFmtId="0" fontId="2" fillId="0" borderId="12" xfId="1" applyFont="1" applyFill="1" applyBorder="1" applyAlignment="1">
      <alignment horizontal="left" vertical="top" wrapText="1"/>
    </xf>
    <xf numFmtId="0" fontId="2" fillId="0" borderId="7" xfId="1" applyFont="1" applyFill="1" applyBorder="1" applyAlignment="1">
      <alignment horizontal="left" vertical="center" wrapText="1"/>
    </xf>
    <xf numFmtId="0" fontId="2" fillId="0" borderId="7" xfId="1" applyFont="1" applyFill="1" applyBorder="1" applyAlignment="1">
      <alignment horizontal="center" vertical="top" wrapText="1"/>
    </xf>
    <xf numFmtId="1" fontId="2" fillId="0" borderId="7" xfId="1" applyNumberFormat="1" applyFont="1" applyFill="1" applyBorder="1" applyAlignment="1">
      <alignment horizontal="center" vertical="center" wrapText="1"/>
    </xf>
    <xf numFmtId="0" fontId="2" fillId="0" borderId="7" xfId="0" applyFont="1" applyFill="1" applyBorder="1" applyAlignment="1">
      <alignment horizontal="center" vertical="top" wrapText="1"/>
    </xf>
    <xf numFmtId="0" fontId="2" fillId="0" borderId="10" xfId="1" applyFont="1" applyFill="1" applyBorder="1" applyAlignment="1">
      <alignment horizontal="left" vertical="top" wrapText="1"/>
    </xf>
    <xf numFmtId="0" fontId="2" fillId="0" borderId="0" xfId="1" applyFont="1" applyFill="1" applyBorder="1" applyAlignment="1">
      <alignment vertical="center"/>
    </xf>
    <xf numFmtId="0" fontId="2" fillId="0" borderId="0" xfId="1" applyFont="1" applyFill="1" applyBorder="1" applyAlignment="1">
      <alignment horizontal="center" vertical="top" wrapText="1"/>
    </xf>
    <xf numFmtId="0" fontId="2" fillId="0" borderId="10" xfId="1" applyFont="1" applyFill="1" applyBorder="1" applyAlignment="1">
      <alignment horizontal="center" vertical="center" wrapText="1"/>
    </xf>
    <xf numFmtId="0" fontId="2" fillId="0" borderId="0" xfId="0" applyFont="1" applyFill="1" applyBorder="1" applyAlignment="1">
      <alignment horizontal="left" vertical="center" wrapText="1"/>
    </xf>
    <xf numFmtId="1" fontId="2" fillId="0" borderId="0" xfId="0" applyNumberFormat="1" applyFont="1" applyFill="1" applyBorder="1" applyAlignment="1">
      <alignment horizontal="left" vertical="center" wrapText="1"/>
    </xf>
    <xf numFmtId="0" fontId="1" fillId="0" borderId="0" xfId="1" applyFont="1" applyFill="1" applyBorder="1" applyAlignment="1">
      <alignment horizontal="center" vertical="center" wrapText="1"/>
    </xf>
    <xf numFmtId="0" fontId="2" fillId="0" borderId="9" xfId="0" applyFont="1" applyFill="1" applyBorder="1" applyAlignment="1">
      <alignment vertical="center" wrapText="1"/>
    </xf>
    <xf numFmtId="0" fontId="1" fillId="0" borderId="9"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2" fillId="0" borderId="7" xfId="1" applyFont="1" applyFill="1" applyBorder="1"/>
    <xf numFmtId="0" fontId="11"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 fillId="0" borderId="7" xfId="1" applyFont="1" applyFill="1" applyBorder="1" applyAlignment="1">
      <alignment horizontal="center" vertical="center" wrapText="1"/>
    </xf>
    <xf numFmtId="0" fontId="1" fillId="0" borderId="14" xfId="0" applyFont="1" applyFill="1" applyBorder="1" applyAlignment="1">
      <alignment horizontal="center" vertical="center" wrapText="1"/>
    </xf>
    <xf numFmtId="164" fontId="1" fillId="0" borderId="7" xfId="0" applyNumberFormat="1" applyFont="1" applyFill="1" applyBorder="1" applyAlignment="1">
      <alignment horizontal="center" vertical="center" wrapText="1"/>
    </xf>
    <xf numFmtId="0" fontId="1" fillId="0" borderId="7" xfId="0" applyFont="1" applyFill="1" applyBorder="1" applyAlignment="1">
      <alignment horizontal="center"/>
    </xf>
    <xf numFmtId="164" fontId="2" fillId="0" borderId="7" xfId="0" applyNumberFormat="1" applyFont="1" applyFill="1" applyBorder="1" applyAlignment="1">
      <alignment horizontal="left" vertical="center" wrapText="1"/>
    </xf>
    <xf numFmtId="0" fontId="1" fillId="0" borderId="11"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15" xfId="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0" fontId="10" fillId="0" borderId="2"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16" xfId="0" applyFont="1" applyFill="1" applyBorder="1" applyAlignment="1">
      <alignment horizontal="center" vertical="top" wrapText="1"/>
    </xf>
    <xf numFmtId="0" fontId="1"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tabSelected="1" zoomScaleNormal="100" zoomScaleSheetLayoutView="25" workbookViewId="0">
      <selection activeCell="I19" sqref="I19"/>
    </sheetView>
  </sheetViews>
  <sheetFormatPr defaultColWidth="10.42578125" defaultRowHeight="15.75" x14ac:dyDescent="0.25"/>
  <cols>
    <col min="1" max="1" width="14.7109375" style="48" bestFit="1" customWidth="1"/>
    <col min="2" max="2" width="54.28515625" style="48" customWidth="1"/>
    <col min="3" max="3" width="8" style="60" customWidth="1"/>
    <col min="4" max="6" width="6.28515625" style="60" customWidth="1"/>
    <col min="7" max="7" width="9.28515625" style="60" customWidth="1"/>
    <col min="8" max="9" width="17.7109375" style="60" customWidth="1"/>
    <col min="10" max="10" width="10.42578125" style="11" customWidth="1"/>
    <col min="11" max="11" width="14.140625" style="48" customWidth="1"/>
    <col min="12" max="12" width="56.42578125" style="48" customWidth="1"/>
    <col min="13" max="13" width="7.42578125" style="60" customWidth="1"/>
    <col min="14" max="14" width="7" style="60" bestFit="1" customWidth="1"/>
    <col min="15" max="16" width="6.28515625" style="60" customWidth="1"/>
    <col min="17" max="17" width="7.7109375" style="60" customWidth="1"/>
    <col min="18" max="18" width="19.85546875" style="48" customWidth="1"/>
    <col min="19" max="19" width="13" style="48" customWidth="1"/>
    <col min="20" max="16384" width="10.42578125" style="48"/>
  </cols>
  <sheetData>
    <row r="1" spans="1:19" ht="44.45" customHeight="1" x14ac:dyDescent="0.25">
      <c r="A1" s="106" t="s">
        <v>279</v>
      </c>
      <c r="B1" s="107"/>
      <c r="C1" s="107"/>
      <c r="D1" s="107"/>
      <c r="E1" s="107"/>
      <c r="F1" s="107"/>
      <c r="G1" s="107"/>
      <c r="H1" s="107"/>
      <c r="I1" s="107"/>
      <c r="J1" s="107"/>
      <c r="K1" s="107"/>
      <c r="L1" s="107"/>
      <c r="M1" s="107"/>
      <c r="N1" s="107"/>
      <c r="O1" s="107"/>
      <c r="P1" s="107"/>
      <c r="Q1" s="107"/>
      <c r="R1" s="107"/>
      <c r="S1" s="108"/>
    </row>
    <row r="2" spans="1:19" ht="16.350000000000001" customHeight="1" x14ac:dyDescent="0.25">
      <c r="A2" s="99" t="s">
        <v>0</v>
      </c>
      <c r="B2" s="100"/>
      <c r="C2" s="100"/>
      <c r="D2" s="100"/>
      <c r="E2" s="100"/>
      <c r="F2" s="100"/>
      <c r="G2" s="100"/>
      <c r="H2" s="100"/>
      <c r="I2" s="100"/>
      <c r="J2" s="100"/>
      <c r="K2" s="100"/>
      <c r="L2" s="100"/>
      <c r="M2" s="100"/>
      <c r="N2" s="100"/>
      <c r="O2" s="100"/>
      <c r="P2" s="100"/>
      <c r="Q2" s="100"/>
      <c r="R2" s="100"/>
      <c r="S2" s="101"/>
    </row>
    <row r="3" spans="1:19" ht="16.350000000000001" customHeight="1" x14ac:dyDescent="0.25">
      <c r="A3" s="99" t="s">
        <v>1</v>
      </c>
      <c r="B3" s="100"/>
      <c r="C3" s="100"/>
      <c r="D3" s="100"/>
      <c r="E3" s="100"/>
      <c r="F3" s="100"/>
      <c r="G3" s="100"/>
      <c r="H3" s="100"/>
      <c r="I3" s="100"/>
      <c r="J3" s="100"/>
      <c r="K3" s="100"/>
      <c r="L3" s="100"/>
      <c r="M3" s="100"/>
      <c r="N3" s="100"/>
      <c r="O3" s="100"/>
      <c r="P3" s="100"/>
      <c r="Q3" s="100"/>
      <c r="R3" s="100"/>
      <c r="S3" s="101"/>
    </row>
    <row r="4" spans="1:19" ht="16.350000000000001" customHeight="1" x14ac:dyDescent="0.25">
      <c r="A4" s="99" t="s">
        <v>2</v>
      </c>
      <c r="B4" s="100"/>
      <c r="C4" s="100"/>
      <c r="D4" s="100"/>
      <c r="E4" s="100"/>
      <c r="F4" s="100"/>
      <c r="G4" s="100"/>
      <c r="H4" s="100"/>
      <c r="I4" s="100"/>
      <c r="J4" s="100"/>
      <c r="K4" s="100"/>
      <c r="L4" s="100"/>
      <c r="M4" s="100"/>
      <c r="N4" s="100"/>
      <c r="O4" s="100"/>
      <c r="P4" s="100"/>
      <c r="Q4" s="100"/>
      <c r="R4" s="100"/>
      <c r="S4" s="101"/>
    </row>
    <row r="5" spans="1:19" ht="16.350000000000001" customHeight="1" x14ac:dyDescent="0.25">
      <c r="A5" s="99" t="s">
        <v>3</v>
      </c>
      <c r="B5" s="100"/>
      <c r="C5" s="100"/>
      <c r="D5" s="100"/>
      <c r="E5" s="100"/>
      <c r="F5" s="100"/>
      <c r="G5" s="100"/>
      <c r="H5" s="100"/>
      <c r="I5" s="100"/>
      <c r="J5" s="100"/>
      <c r="K5" s="100"/>
      <c r="L5" s="100"/>
      <c r="M5" s="100"/>
      <c r="N5" s="100"/>
      <c r="O5" s="100"/>
      <c r="P5" s="100"/>
      <c r="Q5" s="100"/>
      <c r="R5" s="100"/>
      <c r="S5" s="101"/>
    </row>
    <row r="6" spans="1:19" ht="16.350000000000001" customHeight="1" x14ac:dyDescent="0.25">
      <c r="A6" s="96" t="s">
        <v>4</v>
      </c>
      <c r="B6" s="97"/>
      <c r="C6" s="97"/>
      <c r="D6" s="97"/>
      <c r="E6" s="97"/>
      <c r="F6" s="97"/>
      <c r="G6" s="97"/>
      <c r="H6" s="97"/>
      <c r="I6" s="97"/>
      <c r="J6" s="97"/>
      <c r="K6" s="97"/>
      <c r="L6" s="97"/>
      <c r="M6" s="97"/>
      <c r="N6" s="97"/>
      <c r="O6" s="97"/>
      <c r="P6" s="97"/>
      <c r="Q6" s="97"/>
      <c r="R6" s="97"/>
      <c r="S6" s="98"/>
    </row>
    <row r="7" spans="1:19" ht="16.350000000000001" customHeight="1" x14ac:dyDescent="0.25">
      <c r="A7" s="96"/>
      <c r="B7" s="97"/>
      <c r="C7" s="97"/>
      <c r="D7" s="97"/>
      <c r="E7" s="97"/>
      <c r="F7" s="97"/>
      <c r="G7" s="97"/>
      <c r="H7" s="97"/>
      <c r="I7" s="97"/>
      <c r="J7" s="97"/>
      <c r="K7" s="97"/>
      <c r="L7" s="97"/>
      <c r="M7" s="97"/>
      <c r="N7" s="97"/>
      <c r="O7" s="97"/>
      <c r="P7" s="97"/>
      <c r="Q7" s="97"/>
      <c r="R7" s="97"/>
      <c r="S7" s="98"/>
    </row>
    <row r="8" spans="1:19" ht="17.25" customHeight="1" x14ac:dyDescent="0.25">
      <c r="A8" s="99" t="s">
        <v>5</v>
      </c>
      <c r="B8" s="100"/>
      <c r="C8" s="100"/>
      <c r="D8" s="100"/>
      <c r="E8" s="100"/>
      <c r="F8" s="100"/>
      <c r="G8" s="100"/>
      <c r="H8" s="100"/>
      <c r="I8" s="100"/>
      <c r="J8" s="100"/>
      <c r="K8" s="100"/>
      <c r="L8" s="100"/>
      <c r="M8" s="100"/>
      <c r="N8" s="100"/>
      <c r="O8" s="100"/>
      <c r="P8" s="100"/>
      <c r="Q8" s="100"/>
      <c r="R8" s="100"/>
      <c r="S8" s="101"/>
    </row>
    <row r="9" spans="1:19" ht="17.100000000000001" customHeight="1" x14ac:dyDescent="0.25">
      <c r="A9" s="102" t="s">
        <v>6</v>
      </c>
      <c r="B9" s="100"/>
      <c r="C9" s="100"/>
      <c r="D9" s="100"/>
      <c r="E9" s="100"/>
      <c r="F9" s="100"/>
      <c r="G9" s="100"/>
      <c r="H9" s="100"/>
      <c r="I9" s="100"/>
      <c r="J9" s="3"/>
      <c r="K9" s="103" t="s">
        <v>7</v>
      </c>
      <c r="L9" s="104"/>
      <c r="M9" s="104"/>
      <c r="N9" s="104"/>
      <c r="O9" s="104"/>
      <c r="P9" s="104"/>
      <c r="Q9" s="104"/>
      <c r="R9" s="104"/>
      <c r="S9" s="105"/>
    </row>
    <row r="10" spans="1:19" ht="17.100000000000001" customHeight="1" x14ac:dyDescent="0.25">
      <c r="A10" s="30" t="s">
        <v>8</v>
      </c>
      <c r="B10" s="10" t="s">
        <v>9</v>
      </c>
      <c r="C10" s="37" t="s">
        <v>10</v>
      </c>
      <c r="D10" s="37" t="s">
        <v>11</v>
      </c>
      <c r="E10" s="37" t="s">
        <v>12</v>
      </c>
      <c r="F10" s="37" t="s">
        <v>13</v>
      </c>
      <c r="G10" s="37" t="s">
        <v>14</v>
      </c>
      <c r="H10" s="42" t="s">
        <v>15</v>
      </c>
      <c r="I10" s="37"/>
      <c r="J10" s="3"/>
      <c r="K10" s="10" t="s">
        <v>8</v>
      </c>
      <c r="L10" s="10" t="s">
        <v>9</v>
      </c>
      <c r="M10" s="37" t="s">
        <v>10</v>
      </c>
      <c r="N10" s="37" t="s">
        <v>11</v>
      </c>
      <c r="O10" s="37" t="s">
        <v>12</v>
      </c>
      <c r="P10" s="37" t="s">
        <v>13</v>
      </c>
      <c r="Q10" s="37" t="s">
        <v>14</v>
      </c>
      <c r="R10" s="37" t="s">
        <v>15</v>
      </c>
      <c r="S10" s="1"/>
    </row>
    <row r="11" spans="1:19" ht="17.100000000000001" customHeight="1" x14ac:dyDescent="0.25">
      <c r="A11" s="1" t="s">
        <v>16</v>
      </c>
      <c r="B11" s="1" t="s">
        <v>17</v>
      </c>
      <c r="C11" s="2">
        <v>3</v>
      </c>
      <c r="D11" s="2">
        <v>2</v>
      </c>
      <c r="E11" s="2"/>
      <c r="F11" s="2">
        <f>C11+D11/2+E11/2</f>
        <v>4</v>
      </c>
      <c r="G11" s="2">
        <v>6</v>
      </c>
      <c r="H11" s="36" t="s">
        <v>18</v>
      </c>
      <c r="I11" s="80" t="s">
        <v>278</v>
      </c>
      <c r="J11" s="3"/>
      <c r="K11" s="1" t="s">
        <v>19</v>
      </c>
      <c r="L11" s="1" t="s">
        <v>20</v>
      </c>
      <c r="M11" s="4">
        <v>3</v>
      </c>
      <c r="N11" s="4">
        <v>2</v>
      </c>
      <c r="O11" s="4"/>
      <c r="P11" s="5">
        <f t="shared" ref="P11:P14" si="0">M11+N11/2+O11/2</f>
        <v>4</v>
      </c>
      <c r="Q11" s="4">
        <v>6</v>
      </c>
      <c r="R11" s="2" t="s">
        <v>16</v>
      </c>
      <c r="S11" s="80" t="s">
        <v>278</v>
      </c>
    </row>
    <row r="12" spans="1:19" ht="17.100000000000001" customHeight="1" x14ac:dyDescent="0.25">
      <c r="A12" s="1" t="s">
        <v>21</v>
      </c>
      <c r="B12" s="1" t="s">
        <v>22</v>
      </c>
      <c r="C12" s="2">
        <v>3</v>
      </c>
      <c r="D12" s="2">
        <v>0</v>
      </c>
      <c r="E12" s="2">
        <v>0</v>
      </c>
      <c r="F12" s="2">
        <f t="shared" ref="F12:F23" si="1">C12+D12/2+E12/2</f>
        <v>3</v>
      </c>
      <c r="G12" s="2">
        <v>4</v>
      </c>
      <c r="H12" s="36" t="s">
        <v>18</v>
      </c>
      <c r="I12" s="80" t="s">
        <v>278</v>
      </c>
      <c r="J12" s="3"/>
      <c r="K12" s="1" t="s">
        <v>23</v>
      </c>
      <c r="L12" s="1" t="s">
        <v>24</v>
      </c>
      <c r="M12" s="4">
        <v>3</v>
      </c>
      <c r="N12" s="4">
        <v>0</v>
      </c>
      <c r="O12" s="4"/>
      <c r="P12" s="5">
        <f t="shared" si="0"/>
        <v>3</v>
      </c>
      <c r="Q12" s="4">
        <v>4</v>
      </c>
      <c r="R12" s="2" t="s">
        <v>21</v>
      </c>
      <c r="S12" s="80" t="s">
        <v>278</v>
      </c>
    </row>
    <row r="13" spans="1:19" ht="17.100000000000001" customHeight="1" x14ac:dyDescent="0.25">
      <c r="A13" s="1" t="s">
        <v>25</v>
      </c>
      <c r="B13" s="1" t="s">
        <v>26</v>
      </c>
      <c r="C13" s="2">
        <v>0</v>
      </c>
      <c r="D13" s="2"/>
      <c r="E13" s="2">
        <v>2</v>
      </c>
      <c r="F13" s="2">
        <f t="shared" si="1"/>
        <v>1</v>
      </c>
      <c r="G13" s="2">
        <v>1</v>
      </c>
      <c r="H13" s="36" t="s">
        <v>18</v>
      </c>
      <c r="I13" s="80" t="s">
        <v>278</v>
      </c>
      <c r="J13" s="3"/>
      <c r="K13" s="1" t="s">
        <v>27</v>
      </c>
      <c r="L13" s="1" t="s">
        <v>28</v>
      </c>
      <c r="M13" s="4">
        <v>0</v>
      </c>
      <c r="N13" s="4"/>
      <c r="O13" s="4">
        <v>2</v>
      </c>
      <c r="P13" s="5">
        <f t="shared" si="0"/>
        <v>1</v>
      </c>
      <c r="Q13" s="4">
        <v>1</v>
      </c>
      <c r="R13" s="2" t="s">
        <v>25</v>
      </c>
      <c r="S13" s="80" t="s">
        <v>278</v>
      </c>
    </row>
    <row r="14" spans="1:19" ht="17.100000000000001" customHeight="1" x14ac:dyDescent="0.25">
      <c r="A14" s="1" t="s">
        <v>270</v>
      </c>
      <c r="B14" s="1" t="s">
        <v>29</v>
      </c>
      <c r="C14" s="2">
        <v>3</v>
      </c>
      <c r="D14" s="2">
        <v>0</v>
      </c>
      <c r="E14" s="2"/>
      <c r="F14" s="2">
        <v>3</v>
      </c>
      <c r="G14" s="2">
        <v>4</v>
      </c>
      <c r="H14" s="36" t="s">
        <v>18</v>
      </c>
      <c r="I14" s="80" t="s">
        <v>278</v>
      </c>
      <c r="J14" s="3"/>
      <c r="K14" s="12" t="s">
        <v>30</v>
      </c>
      <c r="L14" s="1" t="s">
        <v>31</v>
      </c>
      <c r="M14" s="4">
        <v>2</v>
      </c>
      <c r="N14" s="4">
        <v>0</v>
      </c>
      <c r="O14" s="4">
        <v>0</v>
      </c>
      <c r="P14" s="5">
        <f t="shared" si="0"/>
        <v>2</v>
      </c>
      <c r="Q14" s="4">
        <v>2</v>
      </c>
      <c r="R14" s="2" t="s">
        <v>18</v>
      </c>
      <c r="S14" s="80" t="s">
        <v>278</v>
      </c>
    </row>
    <row r="15" spans="1:19" ht="17.100000000000001" customHeight="1" x14ac:dyDescent="0.25">
      <c r="A15" s="1" t="s">
        <v>271</v>
      </c>
      <c r="B15" s="1" t="s">
        <v>32</v>
      </c>
      <c r="C15" s="2">
        <v>0</v>
      </c>
      <c r="D15" s="2">
        <v>0</v>
      </c>
      <c r="E15" s="2">
        <v>2</v>
      </c>
      <c r="F15" s="2">
        <v>1</v>
      </c>
      <c r="G15" s="2">
        <v>1</v>
      </c>
      <c r="H15" s="36" t="s">
        <v>18</v>
      </c>
      <c r="I15" s="80" t="s">
        <v>278</v>
      </c>
      <c r="J15" s="3"/>
      <c r="K15" s="1" t="s">
        <v>33</v>
      </c>
      <c r="L15" s="1" t="s">
        <v>34</v>
      </c>
      <c r="M15" s="4">
        <v>2</v>
      </c>
      <c r="N15" s="4">
        <v>0</v>
      </c>
      <c r="O15" s="4"/>
      <c r="P15" s="5">
        <f>M15+N15/2+O15/2</f>
        <v>2</v>
      </c>
      <c r="Q15" s="4">
        <v>2</v>
      </c>
      <c r="R15" s="2" t="s">
        <v>35</v>
      </c>
      <c r="S15" s="81" t="s">
        <v>278</v>
      </c>
    </row>
    <row r="16" spans="1:19" ht="17.100000000000001" customHeight="1" x14ac:dyDescent="0.25">
      <c r="A16" s="1" t="s">
        <v>36</v>
      </c>
      <c r="B16" s="1" t="s">
        <v>37</v>
      </c>
      <c r="C16" s="4">
        <v>1</v>
      </c>
      <c r="D16" s="4">
        <v>0</v>
      </c>
      <c r="E16" s="4">
        <v>2</v>
      </c>
      <c r="F16" s="5">
        <f>C16+D16/2+E16/2</f>
        <v>2</v>
      </c>
      <c r="G16" s="4">
        <v>2</v>
      </c>
      <c r="H16" s="36" t="s">
        <v>18</v>
      </c>
      <c r="I16" s="80" t="s">
        <v>278</v>
      </c>
      <c r="J16" s="3"/>
      <c r="K16" s="1" t="s">
        <v>38</v>
      </c>
      <c r="L16" s="1" t="s">
        <v>39</v>
      </c>
      <c r="M16" s="4">
        <v>2</v>
      </c>
      <c r="N16" s="4">
        <v>2</v>
      </c>
      <c r="O16" s="4"/>
      <c r="P16" s="5">
        <f>M16+N16/2+O16/2</f>
        <v>3</v>
      </c>
      <c r="Q16" s="4">
        <v>4</v>
      </c>
      <c r="R16" s="2" t="s">
        <v>40</v>
      </c>
      <c r="S16" s="81" t="s">
        <v>278</v>
      </c>
    </row>
    <row r="17" spans="1:19" ht="17.100000000000001" customHeight="1" x14ac:dyDescent="0.25">
      <c r="A17" s="1" t="s">
        <v>35</v>
      </c>
      <c r="B17" s="1" t="s">
        <v>41</v>
      </c>
      <c r="C17" s="2">
        <v>1</v>
      </c>
      <c r="D17" s="2">
        <v>1</v>
      </c>
      <c r="E17" s="2"/>
      <c r="F17" s="2">
        <f>C17+D17/2+E17/2</f>
        <v>1.5</v>
      </c>
      <c r="G17" s="2">
        <v>2</v>
      </c>
      <c r="H17" s="36" t="s">
        <v>18</v>
      </c>
      <c r="I17" s="79" t="s">
        <v>277</v>
      </c>
      <c r="J17" s="3"/>
      <c r="K17" s="1" t="s">
        <v>42</v>
      </c>
      <c r="L17" s="1" t="s">
        <v>43</v>
      </c>
      <c r="M17" s="4">
        <v>2</v>
      </c>
      <c r="N17" s="4">
        <v>0</v>
      </c>
      <c r="O17" s="4"/>
      <c r="P17" s="5">
        <f>M17+N17/2+O17/2</f>
        <v>2</v>
      </c>
      <c r="Q17" s="4">
        <v>2</v>
      </c>
      <c r="R17" s="2" t="s">
        <v>18</v>
      </c>
      <c r="S17" s="81" t="s">
        <v>278</v>
      </c>
    </row>
    <row r="18" spans="1:19" ht="17.100000000000001" customHeight="1" x14ac:dyDescent="0.25">
      <c r="A18" s="1" t="s">
        <v>40</v>
      </c>
      <c r="B18" s="1" t="s">
        <v>44</v>
      </c>
      <c r="C18" s="2">
        <v>1</v>
      </c>
      <c r="D18" s="2">
        <v>3</v>
      </c>
      <c r="E18" s="2"/>
      <c r="F18" s="2">
        <f>C18+D18/2+E18/2</f>
        <v>2.5</v>
      </c>
      <c r="G18" s="2">
        <v>3</v>
      </c>
      <c r="H18" s="36" t="s">
        <v>18</v>
      </c>
      <c r="I18" s="79" t="s">
        <v>277</v>
      </c>
      <c r="J18" s="3"/>
      <c r="K18" s="1" t="s">
        <v>45</v>
      </c>
      <c r="L18" s="1" t="s">
        <v>46</v>
      </c>
      <c r="M18" s="4">
        <v>2</v>
      </c>
      <c r="N18" s="4">
        <v>1</v>
      </c>
      <c r="O18" s="4"/>
      <c r="P18" s="5">
        <f>M18+N18/2+O18/2</f>
        <v>2.5</v>
      </c>
      <c r="Q18" s="4">
        <v>4</v>
      </c>
      <c r="R18" s="2" t="s">
        <v>18</v>
      </c>
      <c r="S18" s="79" t="s">
        <v>277</v>
      </c>
    </row>
    <row r="19" spans="1:19" ht="17.100000000000001" customHeight="1" x14ac:dyDescent="0.25">
      <c r="A19" s="1" t="s">
        <v>47</v>
      </c>
      <c r="B19" s="1" t="s">
        <v>48</v>
      </c>
      <c r="C19" s="2">
        <v>2</v>
      </c>
      <c r="D19" s="2">
        <v>0</v>
      </c>
      <c r="E19" s="2"/>
      <c r="F19" s="2">
        <f>C19+D19/2+E19/2</f>
        <v>2</v>
      </c>
      <c r="G19" s="2">
        <v>2</v>
      </c>
      <c r="H19" s="36" t="s">
        <v>18</v>
      </c>
      <c r="I19" s="80" t="s">
        <v>278</v>
      </c>
      <c r="J19" s="3"/>
      <c r="K19" s="1" t="s">
        <v>49</v>
      </c>
      <c r="L19" s="1" t="s">
        <v>50</v>
      </c>
      <c r="M19" s="2">
        <v>0.5</v>
      </c>
      <c r="N19" s="2">
        <v>1</v>
      </c>
      <c r="O19" s="2"/>
      <c r="P19" s="2">
        <f>M19+N19/2+O19/2</f>
        <v>1</v>
      </c>
      <c r="Q19" s="2">
        <v>1</v>
      </c>
      <c r="R19" s="2" t="s">
        <v>18</v>
      </c>
      <c r="S19" s="80" t="s">
        <v>278</v>
      </c>
    </row>
    <row r="20" spans="1:19" ht="17.100000000000001" customHeight="1" x14ac:dyDescent="0.25">
      <c r="A20" s="1" t="s">
        <v>51</v>
      </c>
      <c r="B20" s="1" t="s">
        <v>52</v>
      </c>
      <c r="C20" s="2">
        <v>0.5</v>
      </c>
      <c r="D20" s="2">
        <v>1</v>
      </c>
      <c r="E20" s="2"/>
      <c r="F20" s="2">
        <f>C20+D20/2+E20/2</f>
        <v>1</v>
      </c>
      <c r="G20" s="2">
        <v>1</v>
      </c>
      <c r="H20" s="36" t="s">
        <v>18</v>
      </c>
      <c r="I20" s="80" t="s">
        <v>278</v>
      </c>
      <c r="J20" s="3"/>
      <c r="K20" s="1" t="s">
        <v>53</v>
      </c>
      <c r="L20" s="1" t="s">
        <v>54</v>
      </c>
      <c r="M20" s="2">
        <v>0.5</v>
      </c>
      <c r="N20" s="2">
        <v>1</v>
      </c>
      <c r="O20" s="2"/>
      <c r="P20" s="2">
        <f t="shared" ref="P20:P22" si="2">M20+N20/2+O20/2</f>
        <v>1</v>
      </c>
      <c r="Q20" s="2">
        <v>1</v>
      </c>
      <c r="R20" s="2" t="s">
        <v>18</v>
      </c>
      <c r="S20" s="80" t="s">
        <v>278</v>
      </c>
    </row>
    <row r="21" spans="1:19" ht="17.100000000000001" customHeight="1" x14ac:dyDescent="0.25">
      <c r="A21" s="1" t="s">
        <v>55</v>
      </c>
      <c r="B21" s="1" t="s">
        <v>56</v>
      </c>
      <c r="C21" s="2">
        <v>0.5</v>
      </c>
      <c r="D21" s="2">
        <v>1</v>
      </c>
      <c r="E21" s="2"/>
      <c r="F21" s="2">
        <f t="shared" ref="F21:F22" si="3">C21+D21/2+E21/2</f>
        <v>1</v>
      </c>
      <c r="G21" s="2">
        <v>1</v>
      </c>
      <c r="H21" s="36" t="s">
        <v>18</v>
      </c>
      <c r="I21" s="80" t="s">
        <v>278</v>
      </c>
      <c r="J21" s="3"/>
      <c r="K21" s="1" t="s">
        <v>57</v>
      </c>
      <c r="L21" s="1" t="s">
        <v>58</v>
      </c>
      <c r="M21" s="2">
        <v>0.5</v>
      </c>
      <c r="N21" s="2">
        <v>1</v>
      </c>
      <c r="O21" s="2"/>
      <c r="P21" s="2">
        <f t="shared" si="2"/>
        <v>1</v>
      </c>
      <c r="Q21" s="2">
        <v>1</v>
      </c>
      <c r="R21" s="2" t="s">
        <v>18</v>
      </c>
      <c r="S21" s="80" t="s">
        <v>278</v>
      </c>
    </row>
    <row r="22" spans="1:19" ht="17.100000000000001" customHeight="1" x14ac:dyDescent="0.25">
      <c r="A22" s="1" t="s">
        <v>59</v>
      </c>
      <c r="B22" s="1" t="s">
        <v>60</v>
      </c>
      <c r="C22" s="2">
        <v>0.5</v>
      </c>
      <c r="D22" s="2">
        <v>1</v>
      </c>
      <c r="E22" s="2"/>
      <c r="F22" s="2">
        <f t="shared" si="3"/>
        <v>1</v>
      </c>
      <c r="G22" s="2">
        <v>1</v>
      </c>
      <c r="H22" s="36" t="s">
        <v>18</v>
      </c>
      <c r="I22" s="80" t="s">
        <v>278</v>
      </c>
      <c r="J22" s="3"/>
      <c r="K22" s="1" t="s">
        <v>269</v>
      </c>
      <c r="L22" s="1" t="s">
        <v>61</v>
      </c>
      <c r="M22" s="2">
        <v>1</v>
      </c>
      <c r="N22" s="2">
        <v>0</v>
      </c>
      <c r="O22" s="2">
        <v>0</v>
      </c>
      <c r="P22" s="2">
        <f t="shared" si="2"/>
        <v>1</v>
      </c>
      <c r="Q22" s="2">
        <v>0</v>
      </c>
      <c r="R22" s="2" t="s">
        <v>18</v>
      </c>
      <c r="S22" s="80" t="s">
        <v>278</v>
      </c>
    </row>
    <row r="23" spans="1:19" ht="17.100000000000001" customHeight="1" x14ac:dyDescent="0.25">
      <c r="A23" s="1" t="s">
        <v>268</v>
      </c>
      <c r="B23" s="1" t="s">
        <v>62</v>
      </c>
      <c r="C23" s="2">
        <v>2</v>
      </c>
      <c r="D23" s="2">
        <v>0</v>
      </c>
      <c r="E23" s="2"/>
      <c r="F23" s="2">
        <f t="shared" si="1"/>
        <v>2</v>
      </c>
      <c r="G23" s="2">
        <v>2</v>
      </c>
      <c r="H23" s="36" t="s">
        <v>18</v>
      </c>
      <c r="I23" s="80" t="s">
        <v>278</v>
      </c>
      <c r="J23" s="3"/>
      <c r="K23" s="1"/>
      <c r="L23" s="1" t="s">
        <v>63</v>
      </c>
      <c r="M23" s="2">
        <v>1</v>
      </c>
      <c r="N23" s="6">
        <v>1</v>
      </c>
      <c r="O23" s="6"/>
      <c r="P23" s="7">
        <f>M23+N23/2+O23/2</f>
        <v>1.5</v>
      </c>
      <c r="Q23" s="6">
        <v>2</v>
      </c>
      <c r="R23" s="9"/>
      <c r="S23" s="80" t="s">
        <v>278</v>
      </c>
    </row>
    <row r="24" spans="1:19" ht="17.100000000000001" customHeight="1" x14ac:dyDescent="0.25">
      <c r="A24" s="1" t="s">
        <v>64</v>
      </c>
      <c r="B24" s="1" t="s">
        <v>65</v>
      </c>
      <c r="C24" s="2">
        <v>2</v>
      </c>
      <c r="D24" s="2">
        <v>0</v>
      </c>
      <c r="E24" s="2">
        <v>0</v>
      </c>
      <c r="F24" s="2">
        <f>C24+D24/2+E24/2</f>
        <v>2</v>
      </c>
      <c r="G24" s="2">
        <v>1</v>
      </c>
      <c r="H24" s="36" t="s">
        <v>18</v>
      </c>
      <c r="I24" s="80" t="s">
        <v>278</v>
      </c>
      <c r="J24" s="3"/>
      <c r="K24" s="1"/>
      <c r="L24" s="1"/>
      <c r="M24" s="2"/>
      <c r="N24" s="2"/>
      <c r="O24" s="2"/>
      <c r="P24" s="8"/>
      <c r="Q24" s="2"/>
      <c r="R24" s="9"/>
      <c r="S24" s="1"/>
    </row>
    <row r="25" spans="1:19" ht="17.100000000000001" customHeight="1" x14ac:dyDescent="0.25">
      <c r="A25" s="30" t="s">
        <v>66</v>
      </c>
      <c r="B25" s="10" t="s">
        <v>67</v>
      </c>
      <c r="C25" s="2"/>
      <c r="D25" s="2"/>
      <c r="E25" s="2"/>
      <c r="F25" s="2"/>
      <c r="G25" s="2"/>
      <c r="H25" s="36"/>
      <c r="I25" s="2"/>
      <c r="J25" s="3"/>
      <c r="K25" s="1"/>
      <c r="L25" s="1"/>
      <c r="M25" s="2"/>
      <c r="N25" s="2"/>
      <c r="O25" s="2"/>
      <c r="P25" s="8"/>
      <c r="Q25" s="2"/>
      <c r="R25" s="2"/>
      <c r="S25" s="1"/>
    </row>
    <row r="26" spans="1:19" ht="17.100000000000001" customHeight="1" x14ac:dyDescent="0.25">
      <c r="A26" s="30" t="s">
        <v>68</v>
      </c>
      <c r="B26" s="10" t="s">
        <v>69</v>
      </c>
      <c r="C26" s="2"/>
      <c r="D26" s="2"/>
      <c r="E26" s="2"/>
      <c r="F26" s="2"/>
      <c r="G26" s="2"/>
      <c r="H26" s="36"/>
      <c r="I26" s="2"/>
      <c r="J26" s="3"/>
      <c r="K26" s="1"/>
      <c r="L26" s="1"/>
      <c r="M26" s="2"/>
      <c r="N26" s="2"/>
      <c r="O26" s="2"/>
      <c r="P26" s="8"/>
      <c r="Q26" s="2"/>
      <c r="R26" s="2"/>
      <c r="S26" s="1"/>
    </row>
    <row r="27" spans="1:19" ht="17.100000000000001" customHeight="1" x14ac:dyDescent="0.25">
      <c r="A27" s="29"/>
      <c r="B27" s="1"/>
      <c r="C27" s="2">
        <f>SUM(C11:C23)</f>
        <v>17.5</v>
      </c>
      <c r="D27" s="2">
        <f>SUM(D11:D23)</f>
        <v>9</v>
      </c>
      <c r="E27" s="2">
        <f>SUM(E11:E23)</f>
        <v>6</v>
      </c>
      <c r="F27" s="5">
        <f>SUM(F11:F23)</f>
        <v>25</v>
      </c>
      <c r="G27" s="2">
        <f>SUM(G11:G23)</f>
        <v>30</v>
      </c>
      <c r="H27" s="36"/>
      <c r="I27" s="2"/>
      <c r="J27" s="3"/>
      <c r="K27" s="1"/>
      <c r="L27" s="1"/>
      <c r="M27" s="4">
        <f>SUM(M11:M23)</f>
        <v>19.5</v>
      </c>
      <c r="N27" s="4">
        <f>SUM(N11:N23)</f>
        <v>9</v>
      </c>
      <c r="O27" s="4">
        <f>SUM(O11:O23)</f>
        <v>2</v>
      </c>
      <c r="P27" s="5">
        <f>SUM(P11:P23)</f>
        <v>25</v>
      </c>
      <c r="Q27" s="4">
        <f>SUM(Q11:Q23)</f>
        <v>30</v>
      </c>
      <c r="R27" s="2"/>
      <c r="S27" s="1"/>
    </row>
    <row r="28" spans="1:19" ht="17.100000000000001" customHeight="1" x14ac:dyDescent="0.25">
      <c r="A28" s="29"/>
      <c r="B28" s="10" t="s">
        <v>70</v>
      </c>
      <c r="C28" s="82">
        <f>SUM(C27:E27)</f>
        <v>32.5</v>
      </c>
      <c r="D28" s="82"/>
      <c r="E28" s="82"/>
      <c r="F28" s="41">
        <f>F27</f>
        <v>25</v>
      </c>
      <c r="G28" s="37">
        <f>G27</f>
        <v>30</v>
      </c>
      <c r="H28" s="36"/>
      <c r="I28" s="2"/>
      <c r="J28" s="3"/>
      <c r="K28" s="1"/>
      <c r="L28" s="10" t="s">
        <v>70</v>
      </c>
      <c r="M28" s="95">
        <f>M27+N27+O27</f>
        <v>30.5</v>
      </c>
      <c r="N28" s="95"/>
      <c r="O28" s="95"/>
      <c r="P28" s="41">
        <f>P27</f>
        <v>25</v>
      </c>
      <c r="Q28" s="38">
        <f>Q27</f>
        <v>30</v>
      </c>
      <c r="R28" s="2"/>
      <c r="S28" s="1"/>
    </row>
    <row r="29" spans="1:19" ht="17.100000000000001" customHeight="1" x14ac:dyDescent="0.25">
      <c r="A29" s="31"/>
      <c r="B29" s="11"/>
      <c r="C29" s="11"/>
      <c r="D29" s="11"/>
      <c r="E29" s="11"/>
      <c r="F29" s="11"/>
      <c r="G29" s="11"/>
      <c r="H29" s="11"/>
      <c r="I29" s="1"/>
      <c r="K29" s="11"/>
      <c r="L29" s="11"/>
      <c r="M29" s="11"/>
      <c r="N29" s="11"/>
      <c r="O29" s="11"/>
      <c r="P29" s="11"/>
      <c r="Q29" s="11"/>
      <c r="R29" s="75"/>
      <c r="S29" s="1"/>
    </row>
    <row r="30" spans="1:19" ht="17.100000000000001" customHeight="1" x14ac:dyDescent="0.25">
      <c r="A30" s="82" t="s">
        <v>275</v>
      </c>
      <c r="B30" s="82"/>
      <c r="C30" s="82"/>
      <c r="D30" s="82"/>
      <c r="E30" s="82"/>
      <c r="F30" s="82"/>
      <c r="G30" s="82"/>
      <c r="H30" s="82"/>
      <c r="I30" s="82"/>
      <c r="J30" s="82"/>
      <c r="K30" s="82"/>
      <c r="L30" s="82"/>
      <c r="M30" s="82"/>
      <c r="N30" s="82"/>
      <c r="O30" s="82"/>
      <c r="P30" s="82"/>
      <c r="Q30" s="82"/>
      <c r="R30" s="82"/>
      <c r="S30" s="81" t="s">
        <v>278</v>
      </c>
    </row>
    <row r="31" spans="1:19" ht="17.100000000000001" customHeight="1" x14ac:dyDescent="0.25">
      <c r="A31" s="82" t="s">
        <v>71</v>
      </c>
      <c r="B31" s="82"/>
      <c r="C31" s="82"/>
      <c r="D31" s="82"/>
      <c r="E31" s="82"/>
      <c r="F31" s="82"/>
      <c r="G31" s="82"/>
      <c r="H31" s="82"/>
      <c r="I31" s="82"/>
      <c r="J31" s="82"/>
      <c r="K31" s="82"/>
      <c r="L31" s="82"/>
      <c r="M31" s="82"/>
      <c r="N31" s="82"/>
      <c r="O31" s="82"/>
      <c r="P31" s="82"/>
      <c r="Q31" s="82"/>
      <c r="R31" s="82"/>
    </row>
    <row r="32" spans="1:19" ht="17.100000000000001" customHeight="1" x14ac:dyDescent="0.25">
      <c r="A32" s="83" t="s">
        <v>72</v>
      </c>
      <c r="B32" s="84"/>
      <c r="C32" s="84"/>
      <c r="D32" s="84"/>
      <c r="E32" s="84"/>
      <c r="F32" s="84"/>
      <c r="G32" s="84"/>
      <c r="H32" s="84"/>
      <c r="I32" s="40"/>
      <c r="J32" s="3"/>
      <c r="K32" s="82" t="s">
        <v>73</v>
      </c>
      <c r="L32" s="82"/>
      <c r="M32" s="82"/>
      <c r="N32" s="82"/>
      <c r="O32" s="82"/>
      <c r="P32" s="82"/>
      <c r="Q32" s="82"/>
      <c r="R32" s="82"/>
    </row>
    <row r="33" spans="1:19" ht="17.100000000000001" customHeight="1" x14ac:dyDescent="0.25">
      <c r="A33" s="30" t="s">
        <v>8</v>
      </c>
      <c r="B33" s="10" t="s">
        <v>9</v>
      </c>
      <c r="C33" s="37" t="s">
        <v>10</v>
      </c>
      <c r="D33" s="37" t="s">
        <v>11</v>
      </c>
      <c r="E33" s="37" t="s">
        <v>12</v>
      </c>
      <c r="F33" s="37" t="s">
        <v>13</v>
      </c>
      <c r="G33" s="37" t="s">
        <v>14</v>
      </c>
      <c r="H33" s="37" t="s">
        <v>15</v>
      </c>
      <c r="I33" s="40"/>
      <c r="K33" s="10" t="s">
        <v>8</v>
      </c>
      <c r="L33" s="10" t="s">
        <v>9</v>
      </c>
      <c r="M33" s="37" t="s">
        <v>10</v>
      </c>
      <c r="N33" s="37" t="s">
        <v>11</v>
      </c>
      <c r="O33" s="37" t="s">
        <v>12</v>
      </c>
      <c r="P33" s="37" t="s">
        <v>13</v>
      </c>
      <c r="Q33" s="37" t="s">
        <v>14</v>
      </c>
      <c r="R33" s="37" t="s">
        <v>15</v>
      </c>
    </row>
    <row r="34" spans="1:19" ht="17.100000000000001" customHeight="1" x14ac:dyDescent="0.25">
      <c r="A34" s="1" t="s">
        <v>267</v>
      </c>
      <c r="B34" s="1" t="s">
        <v>74</v>
      </c>
      <c r="C34" s="2">
        <v>2</v>
      </c>
      <c r="D34" s="2">
        <v>1</v>
      </c>
      <c r="E34" s="2"/>
      <c r="F34" s="8">
        <f>C34+D34/2+E34/2</f>
        <v>2.5</v>
      </c>
      <c r="G34" s="2">
        <v>4</v>
      </c>
      <c r="H34" s="2" t="s">
        <v>18</v>
      </c>
      <c r="I34" s="80" t="s">
        <v>278</v>
      </c>
      <c r="K34" s="1" t="s">
        <v>75</v>
      </c>
      <c r="L34" s="1" t="s">
        <v>76</v>
      </c>
      <c r="M34" s="2">
        <v>4</v>
      </c>
      <c r="N34" s="2">
        <v>0</v>
      </c>
      <c r="O34" s="2"/>
      <c r="P34" s="8">
        <f t="shared" ref="P34:P40" si="4">M34+N34/2+O34/2</f>
        <v>4</v>
      </c>
      <c r="Q34" s="2">
        <v>5</v>
      </c>
      <c r="R34" s="2" t="s">
        <v>19</v>
      </c>
      <c r="S34" s="80" t="s">
        <v>278</v>
      </c>
    </row>
    <row r="35" spans="1:19" ht="17.100000000000001" customHeight="1" x14ac:dyDescent="0.25">
      <c r="A35" s="1" t="s">
        <v>77</v>
      </c>
      <c r="B35" s="1" t="s">
        <v>78</v>
      </c>
      <c r="C35" s="2">
        <v>2</v>
      </c>
      <c r="D35" s="2">
        <v>1</v>
      </c>
      <c r="E35" s="2"/>
      <c r="F35" s="8">
        <v>2.5</v>
      </c>
      <c r="G35" s="2">
        <v>2</v>
      </c>
      <c r="H35" s="2" t="s">
        <v>18</v>
      </c>
      <c r="I35" s="80" t="s">
        <v>278</v>
      </c>
      <c r="K35" s="1" t="s">
        <v>79</v>
      </c>
      <c r="L35" s="1" t="s">
        <v>80</v>
      </c>
      <c r="M35" s="2">
        <v>3</v>
      </c>
      <c r="N35" s="2">
        <v>0</v>
      </c>
      <c r="O35" s="2"/>
      <c r="P35" s="8">
        <f t="shared" si="4"/>
        <v>3</v>
      </c>
      <c r="Q35" s="2">
        <v>4</v>
      </c>
      <c r="R35" s="2" t="s">
        <v>18</v>
      </c>
      <c r="S35" s="80" t="s">
        <v>278</v>
      </c>
    </row>
    <row r="36" spans="1:19" ht="17.100000000000001" customHeight="1" x14ac:dyDescent="0.25">
      <c r="A36" s="1" t="s">
        <v>81</v>
      </c>
      <c r="B36" s="1" t="s">
        <v>82</v>
      </c>
      <c r="C36" s="2">
        <v>3</v>
      </c>
      <c r="D36" s="2">
        <v>1</v>
      </c>
      <c r="E36" s="2"/>
      <c r="F36" s="8">
        <f t="shared" ref="F36:F37" si="5">C36+D36/2+E36/2</f>
        <v>3.5</v>
      </c>
      <c r="G36" s="2">
        <v>4</v>
      </c>
      <c r="H36" s="2" t="s">
        <v>83</v>
      </c>
      <c r="I36" s="81" t="s">
        <v>278</v>
      </c>
      <c r="K36" s="12" t="s">
        <v>84</v>
      </c>
      <c r="L36" s="1" t="s">
        <v>85</v>
      </c>
      <c r="M36" s="2">
        <v>2</v>
      </c>
      <c r="N36" s="2">
        <v>0</v>
      </c>
      <c r="O36" s="2"/>
      <c r="P36" s="8">
        <f t="shared" si="4"/>
        <v>2</v>
      </c>
      <c r="Q36" s="4">
        <v>2</v>
      </c>
      <c r="R36" s="4" t="s">
        <v>21</v>
      </c>
      <c r="S36" s="80" t="s">
        <v>278</v>
      </c>
    </row>
    <row r="37" spans="1:19" ht="33" customHeight="1" x14ac:dyDescent="0.25">
      <c r="A37" s="1" t="s">
        <v>86</v>
      </c>
      <c r="B37" s="1" t="s">
        <v>87</v>
      </c>
      <c r="C37" s="2">
        <v>2</v>
      </c>
      <c r="D37" s="2">
        <v>1</v>
      </c>
      <c r="E37" s="2"/>
      <c r="F37" s="8">
        <f t="shared" si="5"/>
        <v>2.5</v>
      </c>
      <c r="G37" s="36">
        <v>4</v>
      </c>
      <c r="H37" s="2" t="s">
        <v>40</v>
      </c>
      <c r="I37" s="81" t="s">
        <v>278</v>
      </c>
      <c r="K37" s="1" t="s">
        <v>88</v>
      </c>
      <c r="L37" s="1" t="s">
        <v>89</v>
      </c>
      <c r="M37" s="2">
        <v>2</v>
      </c>
      <c r="N37" s="2">
        <v>2</v>
      </c>
      <c r="O37" s="2"/>
      <c r="P37" s="8">
        <f t="shared" si="4"/>
        <v>3</v>
      </c>
      <c r="Q37" s="2">
        <v>3</v>
      </c>
      <c r="R37" s="2" t="s">
        <v>272</v>
      </c>
      <c r="S37" s="79" t="s">
        <v>277</v>
      </c>
    </row>
    <row r="38" spans="1:19" ht="17.100000000000001" customHeight="1" x14ac:dyDescent="0.25">
      <c r="A38" s="1" t="s">
        <v>90</v>
      </c>
      <c r="B38" s="1" t="s">
        <v>91</v>
      </c>
      <c r="C38" s="2">
        <v>2</v>
      </c>
      <c r="D38" s="2">
        <v>1</v>
      </c>
      <c r="E38" s="1"/>
      <c r="F38" s="2">
        <f t="shared" ref="F38:F41" si="6">C38+D38/2+E38/2</f>
        <v>2.5</v>
      </c>
      <c r="G38" s="2">
        <v>4</v>
      </c>
      <c r="H38" s="2" t="s">
        <v>18</v>
      </c>
      <c r="I38" s="79" t="s">
        <v>277</v>
      </c>
      <c r="K38" s="1" t="s">
        <v>92</v>
      </c>
      <c r="L38" s="1" t="s">
        <v>93</v>
      </c>
      <c r="M38" s="2">
        <v>2</v>
      </c>
      <c r="N38" s="2">
        <v>1</v>
      </c>
      <c r="O38" s="2"/>
      <c r="P38" s="8">
        <f t="shared" si="4"/>
        <v>2.5</v>
      </c>
      <c r="Q38" s="2">
        <v>3</v>
      </c>
      <c r="R38" s="2" t="s">
        <v>86</v>
      </c>
      <c r="S38" s="81" t="s">
        <v>278</v>
      </c>
    </row>
    <row r="39" spans="1:19" ht="17.100000000000001" customHeight="1" x14ac:dyDescent="0.25">
      <c r="A39" s="1" t="s">
        <v>94</v>
      </c>
      <c r="B39" s="1" t="s">
        <v>95</v>
      </c>
      <c r="C39" s="2">
        <v>1</v>
      </c>
      <c r="D39" s="2">
        <v>1</v>
      </c>
      <c r="E39" s="2"/>
      <c r="F39" s="8">
        <f t="shared" si="6"/>
        <v>1.5</v>
      </c>
      <c r="G39" s="2">
        <v>3</v>
      </c>
      <c r="H39" s="2" t="s">
        <v>18</v>
      </c>
      <c r="I39" s="81" t="s">
        <v>278</v>
      </c>
      <c r="K39" s="1" t="s">
        <v>96</v>
      </c>
      <c r="L39" s="1" t="s">
        <v>97</v>
      </c>
      <c r="M39" s="2">
        <v>2</v>
      </c>
      <c r="N39" s="2">
        <v>1</v>
      </c>
      <c r="O39" s="2"/>
      <c r="P39" s="8">
        <f t="shared" si="4"/>
        <v>2.5</v>
      </c>
      <c r="Q39" s="2">
        <v>3</v>
      </c>
      <c r="R39" s="2" t="s">
        <v>40</v>
      </c>
      <c r="S39" s="79" t="s">
        <v>277</v>
      </c>
    </row>
    <row r="40" spans="1:19" ht="17.100000000000001" customHeight="1" x14ac:dyDescent="0.25">
      <c r="A40" s="1" t="s">
        <v>98</v>
      </c>
      <c r="B40" s="1" t="s">
        <v>99</v>
      </c>
      <c r="C40" s="2">
        <v>0.5</v>
      </c>
      <c r="D40" s="2">
        <v>1</v>
      </c>
      <c r="E40" s="2"/>
      <c r="F40" s="8">
        <f t="shared" si="6"/>
        <v>1</v>
      </c>
      <c r="G40" s="2">
        <v>2</v>
      </c>
      <c r="H40" s="28" t="s">
        <v>18</v>
      </c>
      <c r="I40" s="80" t="s">
        <v>278</v>
      </c>
      <c r="K40" s="1" t="s">
        <v>100</v>
      </c>
      <c r="L40" s="1" t="s">
        <v>101</v>
      </c>
      <c r="M40" s="2">
        <v>2</v>
      </c>
      <c r="N40" s="2">
        <v>1</v>
      </c>
      <c r="O40" s="2"/>
      <c r="P40" s="8">
        <f t="shared" si="4"/>
        <v>2.5</v>
      </c>
      <c r="Q40" s="2">
        <v>3</v>
      </c>
      <c r="R40" s="2" t="s">
        <v>18</v>
      </c>
      <c r="S40" s="79" t="s">
        <v>277</v>
      </c>
    </row>
    <row r="41" spans="1:19" ht="17.100000000000001" customHeight="1" x14ac:dyDescent="0.25">
      <c r="A41" s="1" t="s">
        <v>102</v>
      </c>
      <c r="B41" s="1" t="s">
        <v>103</v>
      </c>
      <c r="C41" s="2">
        <v>0.5</v>
      </c>
      <c r="D41" s="2">
        <v>1</v>
      </c>
      <c r="E41" s="2"/>
      <c r="F41" s="8">
        <f t="shared" si="6"/>
        <v>1</v>
      </c>
      <c r="G41" s="2">
        <v>1</v>
      </c>
      <c r="H41" s="28" t="s">
        <v>18</v>
      </c>
      <c r="I41" s="80" t="s">
        <v>278</v>
      </c>
      <c r="K41" s="1" t="s">
        <v>104</v>
      </c>
      <c r="L41" s="1" t="s">
        <v>105</v>
      </c>
      <c r="M41" s="2">
        <v>2</v>
      </c>
      <c r="N41" s="2">
        <v>1</v>
      </c>
      <c r="O41" s="2"/>
      <c r="P41" s="8">
        <f>M41+N41/2+O41/2</f>
        <v>2.5</v>
      </c>
      <c r="Q41" s="2">
        <v>3</v>
      </c>
      <c r="R41" s="2" t="s">
        <v>18</v>
      </c>
      <c r="S41" s="81" t="s">
        <v>278</v>
      </c>
    </row>
    <row r="42" spans="1:19" ht="17.100000000000001" customHeight="1" x14ac:dyDescent="0.25">
      <c r="A42" s="1" t="s">
        <v>264</v>
      </c>
      <c r="B42" s="1" t="s">
        <v>106</v>
      </c>
      <c r="C42" s="2">
        <v>2</v>
      </c>
      <c r="D42" s="2">
        <v>0</v>
      </c>
      <c r="E42" s="2"/>
      <c r="F42" s="8">
        <f>C42+D42/2+E42/2</f>
        <v>2</v>
      </c>
      <c r="G42" s="2">
        <v>2</v>
      </c>
      <c r="H42" s="2" t="s">
        <v>18</v>
      </c>
      <c r="I42" s="80" t="s">
        <v>278</v>
      </c>
      <c r="K42" s="1" t="s">
        <v>265</v>
      </c>
      <c r="L42" s="1" t="s">
        <v>107</v>
      </c>
      <c r="M42" s="2">
        <v>2</v>
      </c>
      <c r="N42" s="2">
        <v>0</v>
      </c>
      <c r="O42" s="2"/>
      <c r="P42" s="8">
        <f>M42+N42/2+O42/2</f>
        <v>2</v>
      </c>
      <c r="Q42" s="2">
        <v>2</v>
      </c>
      <c r="R42" s="2" t="s">
        <v>18</v>
      </c>
      <c r="S42" s="80" t="s">
        <v>278</v>
      </c>
    </row>
    <row r="43" spans="1:19" ht="17.100000000000001" customHeight="1" x14ac:dyDescent="0.25">
      <c r="A43" s="1" t="s">
        <v>263</v>
      </c>
      <c r="B43" s="1" t="s">
        <v>108</v>
      </c>
      <c r="C43" s="2">
        <v>2</v>
      </c>
      <c r="D43" s="2">
        <v>0</v>
      </c>
      <c r="E43" s="2"/>
      <c r="F43" s="2">
        <f>C43+D43/2+E43/2</f>
        <v>2</v>
      </c>
      <c r="G43" s="2">
        <v>2</v>
      </c>
      <c r="H43" s="2" t="s">
        <v>18</v>
      </c>
      <c r="I43" s="80" t="s">
        <v>278</v>
      </c>
      <c r="K43" s="1" t="s">
        <v>266</v>
      </c>
      <c r="L43" s="1" t="s">
        <v>109</v>
      </c>
      <c r="M43" s="2">
        <v>0</v>
      </c>
      <c r="N43" s="6">
        <v>2</v>
      </c>
      <c r="O43" s="6"/>
      <c r="P43" s="7">
        <f>M43+N43/2+O43/2</f>
        <v>1</v>
      </c>
      <c r="Q43" s="6">
        <v>2</v>
      </c>
      <c r="R43" s="12"/>
      <c r="S43" s="80" t="s">
        <v>278</v>
      </c>
    </row>
    <row r="44" spans="1:19" ht="17.100000000000001" customHeight="1" x14ac:dyDescent="0.25">
      <c r="A44" s="1"/>
      <c r="B44" s="1" t="s">
        <v>63</v>
      </c>
      <c r="C44" s="2">
        <v>1</v>
      </c>
      <c r="D44" s="2">
        <v>1</v>
      </c>
      <c r="E44" s="2"/>
      <c r="F44" s="8">
        <f>C44+D44/2+E44/2</f>
        <v>1.5</v>
      </c>
      <c r="G44" s="4">
        <v>2</v>
      </c>
      <c r="H44" s="1" t="s">
        <v>110</v>
      </c>
      <c r="I44" s="80" t="s">
        <v>278</v>
      </c>
      <c r="K44" s="1"/>
      <c r="L44" s="1"/>
      <c r="M44" s="6"/>
      <c r="N44" s="6"/>
      <c r="O44" s="6"/>
      <c r="P44" s="7"/>
      <c r="Q44" s="6"/>
      <c r="R44" s="1"/>
    </row>
    <row r="45" spans="1:19" ht="17.100000000000001" customHeight="1" x14ac:dyDescent="0.25">
      <c r="A45" s="29"/>
      <c r="B45" s="1"/>
      <c r="C45" s="2"/>
      <c r="D45" s="2"/>
      <c r="E45" s="2"/>
      <c r="F45" s="8"/>
      <c r="G45" s="2"/>
      <c r="H45" s="12"/>
      <c r="I45" s="72"/>
      <c r="K45" s="1"/>
      <c r="L45" s="1"/>
      <c r="M45" s="2"/>
      <c r="N45" s="2"/>
      <c r="O45" s="2"/>
      <c r="P45" s="2"/>
      <c r="Q45" s="2"/>
      <c r="R45" s="1"/>
    </row>
    <row r="46" spans="1:19" ht="17.100000000000001" customHeight="1" x14ac:dyDescent="0.25">
      <c r="A46" s="32"/>
      <c r="B46" s="13"/>
      <c r="C46" s="14">
        <f>SUM(C34:C44)</f>
        <v>18</v>
      </c>
      <c r="D46" s="14">
        <f>SUM(D34:D44)</f>
        <v>9</v>
      </c>
      <c r="E46" s="14">
        <f>SUM(E33:E44)</f>
        <v>0</v>
      </c>
      <c r="F46" s="26">
        <f>SUM(F34:F44)</f>
        <v>22.5</v>
      </c>
      <c r="G46" s="14">
        <f>SUM(G34:G44)</f>
        <v>30</v>
      </c>
      <c r="H46" s="12"/>
      <c r="I46" s="72"/>
      <c r="K46" s="1"/>
      <c r="L46" s="1"/>
      <c r="M46" s="2">
        <f>SUM(M34:M43)</f>
        <v>21</v>
      </c>
      <c r="N46" s="2">
        <f>SUM(N34:N43)</f>
        <v>8</v>
      </c>
      <c r="O46" s="2">
        <f>SUM(O34:O41)</f>
        <v>0</v>
      </c>
      <c r="P46" s="8">
        <f>SUM(P34:P43)</f>
        <v>25</v>
      </c>
      <c r="Q46" s="2">
        <f>SUM(Q34:Q43)</f>
        <v>30</v>
      </c>
      <c r="R46" s="1"/>
    </row>
    <row r="47" spans="1:19" ht="17.100000000000001" customHeight="1" x14ac:dyDescent="0.25">
      <c r="A47" s="30"/>
      <c r="B47" s="10" t="s">
        <v>70</v>
      </c>
      <c r="C47" s="82">
        <f>C46+D46+E46</f>
        <v>27</v>
      </c>
      <c r="D47" s="82"/>
      <c r="E47" s="82"/>
      <c r="F47" s="15">
        <f>F46</f>
        <v>22.5</v>
      </c>
      <c r="G47" s="37">
        <f>G46</f>
        <v>30</v>
      </c>
      <c r="H47" s="12"/>
      <c r="I47" s="72"/>
      <c r="J47" s="16"/>
      <c r="K47" s="10"/>
      <c r="L47" s="10" t="s">
        <v>70</v>
      </c>
      <c r="M47" s="82">
        <f>M46+N46+O46</f>
        <v>29</v>
      </c>
      <c r="N47" s="82"/>
      <c r="O47" s="82"/>
      <c r="P47" s="27">
        <f>P46</f>
        <v>25</v>
      </c>
      <c r="Q47" s="37">
        <f>Q46</f>
        <v>30</v>
      </c>
      <c r="R47" s="1"/>
    </row>
    <row r="48" spans="1:19" ht="17.100000000000001" customHeight="1" x14ac:dyDescent="0.25">
      <c r="A48" s="33"/>
      <c r="B48" s="16"/>
      <c r="C48" s="16"/>
      <c r="D48" s="16"/>
      <c r="E48" s="16"/>
      <c r="F48" s="16"/>
      <c r="G48" s="16"/>
      <c r="H48" s="16"/>
      <c r="I48" s="16"/>
      <c r="J48" s="40"/>
      <c r="K48" s="76"/>
      <c r="L48" s="76"/>
      <c r="M48" s="76"/>
      <c r="N48" s="76"/>
      <c r="O48" s="76"/>
      <c r="P48" s="76"/>
      <c r="Q48" s="76"/>
      <c r="R48" s="76"/>
    </row>
    <row r="49" spans="1:19" ht="17.100000000000001" customHeight="1" x14ac:dyDescent="0.25">
      <c r="A49" s="82" t="s">
        <v>274</v>
      </c>
      <c r="B49" s="82"/>
      <c r="C49" s="82"/>
      <c r="D49" s="82"/>
      <c r="E49" s="82"/>
      <c r="F49" s="82"/>
      <c r="G49" s="82"/>
      <c r="H49" s="82"/>
      <c r="I49" s="82"/>
      <c r="J49" s="82"/>
      <c r="K49" s="82"/>
      <c r="L49" s="82"/>
      <c r="M49" s="82"/>
      <c r="N49" s="82"/>
      <c r="O49" s="82"/>
      <c r="P49" s="82"/>
      <c r="Q49" s="82"/>
      <c r="R49" s="82"/>
      <c r="S49" s="81" t="s">
        <v>278</v>
      </c>
    </row>
    <row r="50" spans="1:19" ht="17.100000000000001" customHeight="1" x14ac:dyDescent="0.25">
      <c r="A50" s="82" t="s">
        <v>111</v>
      </c>
      <c r="B50" s="82"/>
      <c r="C50" s="82"/>
      <c r="D50" s="82"/>
      <c r="E50" s="82"/>
      <c r="F50" s="82"/>
      <c r="G50" s="82"/>
      <c r="H50" s="82"/>
      <c r="I50" s="82"/>
      <c r="J50" s="82"/>
      <c r="K50" s="82"/>
      <c r="L50" s="82"/>
      <c r="M50" s="82"/>
      <c r="N50" s="82"/>
      <c r="O50" s="82"/>
      <c r="P50" s="82"/>
      <c r="Q50" s="82"/>
      <c r="R50" s="82"/>
    </row>
    <row r="51" spans="1:19" ht="17.100000000000001" customHeight="1" x14ac:dyDescent="0.25">
      <c r="A51" s="83" t="s">
        <v>112</v>
      </c>
      <c r="B51" s="84"/>
      <c r="C51" s="84"/>
      <c r="D51" s="84"/>
      <c r="E51" s="84"/>
      <c r="F51" s="84"/>
      <c r="G51" s="84"/>
      <c r="H51" s="84"/>
      <c r="I51" s="40"/>
      <c r="K51" s="82" t="s">
        <v>113</v>
      </c>
      <c r="L51" s="82"/>
      <c r="M51" s="82"/>
      <c r="N51" s="82"/>
      <c r="O51" s="82"/>
      <c r="P51" s="82"/>
      <c r="Q51" s="82"/>
      <c r="R51" s="82"/>
    </row>
    <row r="52" spans="1:19" ht="17.100000000000001" customHeight="1" x14ac:dyDescent="0.25">
      <c r="A52" s="34" t="s">
        <v>8</v>
      </c>
      <c r="B52" s="17" t="s">
        <v>9</v>
      </c>
      <c r="C52" s="18" t="s">
        <v>10</v>
      </c>
      <c r="D52" s="18" t="s">
        <v>11</v>
      </c>
      <c r="E52" s="18" t="s">
        <v>12</v>
      </c>
      <c r="F52" s="18" t="s">
        <v>13</v>
      </c>
      <c r="G52" s="18" t="s">
        <v>14</v>
      </c>
      <c r="H52" s="37" t="s">
        <v>15</v>
      </c>
      <c r="I52" s="40"/>
      <c r="K52" s="10" t="s">
        <v>8</v>
      </c>
      <c r="L52" s="10" t="s">
        <v>9</v>
      </c>
      <c r="M52" s="37" t="s">
        <v>10</v>
      </c>
      <c r="N52" s="37" t="s">
        <v>11</v>
      </c>
      <c r="O52" s="37" t="s">
        <v>12</v>
      </c>
      <c r="P52" s="37" t="s">
        <v>13</v>
      </c>
      <c r="Q52" s="37" t="s">
        <v>14</v>
      </c>
      <c r="R52" s="12"/>
    </row>
    <row r="53" spans="1:19" ht="17.100000000000001" customHeight="1" x14ac:dyDescent="0.25">
      <c r="A53" s="1" t="s">
        <v>114</v>
      </c>
      <c r="B53" s="1" t="s">
        <v>115</v>
      </c>
      <c r="C53" s="2">
        <v>2</v>
      </c>
      <c r="D53" s="2">
        <v>0</v>
      </c>
      <c r="E53" s="2"/>
      <c r="F53" s="8">
        <f t="shared" ref="F53:F55" si="7">C53+D53/2+E53/2</f>
        <v>2</v>
      </c>
      <c r="G53" s="2">
        <v>2</v>
      </c>
      <c r="H53" s="2" t="s">
        <v>18</v>
      </c>
      <c r="I53" s="80" t="s">
        <v>278</v>
      </c>
      <c r="K53" s="1" t="s">
        <v>116</v>
      </c>
      <c r="L53" s="1" t="s">
        <v>117</v>
      </c>
      <c r="M53" s="2"/>
      <c r="N53" s="2">
        <v>24</v>
      </c>
      <c r="O53" s="2"/>
      <c r="P53" s="2">
        <v>12</v>
      </c>
      <c r="Q53" s="2">
        <v>30</v>
      </c>
      <c r="R53" s="12"/>
      <c r="S53" s="81" t="s">
        <v>278</v>
      </c>
    </row>
    <row r="54" spans="1:19" ht="17.100000000000001" customHeight="1" x14ac:dyDescent="0.25">
      <c r="A54" s="1" t="s">
        <v>118</v>
      </c>
      <c r="B54" s="1" t="s">
        <v>119</v>
      </c>
      <c r="C54" s="2">
        <v>2</v>
      </c>
      <c r="D54" s="2">
        <v>2</v>
      </c>
      <c r="E54" s="2"/>
      <c r="F54" s="8">
        <f t="shared" si="7"/>
        <v>3</v>
      </c>
      <c r="G54" s="2">
        <v>4</v>
      </c>
      <c r="H54" s="2" t="s">
        <v>120</v>
      </c>
      <c r="I54" s="81" t="s">
        <v>278</v>
      </c>
      <c r="K54" s="1"/>
      <c r="L54" s="1" t="s">
        <v>121</v>
      </c>
      <c r="M54" s="2"/>
      <c r="N54" s="2"/>
      <c r="O54" s="2"/>
      <c r="P54" s="2"/>
      <c r="Q54" s="2"/>
      <c r="R54" s="12"/>
    </row>
    <row r="55" spans="1:19" ht="17.100000000000001" customHeight="1" x14ac:dyDescent="0.25">
      <c r="A55" s="1" t="s">
        <v>122</v>
      </c>
      <c r="B55" s="1" t="s">
        <v>123</v>
      </c>
      <c r="C55" s="2">
        <v>1</v>
      </c>
      <c r="D55" s="2">
        <v>1</v>
      </c>
      <c r="E55" s="2"/>
      <c r="F55" s="8">
        <f t="shared" si="7"/>
        <v>1.5</v>
      </c>
      <c r="G55" s="2">
        <v>2</v>
      </c>
      <c r="H55" s="2" t="s">
        <v>18</v>
      </c>
      <c r="I55" s="79" t="s">
        <v>277</v>
      </c>
      <c r="K55" s="1"/>
      <c r="L55" s="1"/>
      <c r="M55" s="2"/>
      <c r="N55" s="2"/>
      <c r="O55" s="2"/>
      <c r="P55" s="2"/>
      <c r="Q55" s="2"/>
      <c r="R55" s="12"/>
    </row>
    <row r="56" spans="1:19" ht="17.100000000000001" customHeight="1" x14ac:dyDescent="0.25">
      <c r="A56" s="1" t="s">
        <v>124</v>
      </c>
      <c r="B56" s="1" t="s">
        <v>125</v>
      </c>
      <c r="C56" s="2">
        <v>2</v>
      </c>
      <c r="D56" s="2">
        <v>1</v>
      </c>
      <c r="E56" s="2"/>
      <c r="F56" s="8">
        <f t="shared" ref="F56:F62" si="8">C56+D56/2+E56/2</f>
        <v>2.5</v>
      </c>
      <c r="G56" s="36">
        <v>4</v>
      </c>
      <c r="H56" s="2" t="s">
        <v>40</v>
      </c>
      <c r="I56" s="81" t="s">
        <v>278</v>
      </c>
      <c r="K56" s="1"/>
      <c r="L56" s="19" t="s">
        <v>15</v>
      </c>
      <c r="M56" s="2"/>
      <c r="N56" s="2"/>
      <c r="O56" s="2"/>
      <c r="P56" s="2"/>
      <c r="Q56" s="2"/>
      <c r="R56" s="12"/>
    </row>
    <row r="57" spans="1:19" ht="17.100000000000001" customHeight="1" x14ac:dyDescent="0.25">
      <c r="A57" s="1" t="s">
        <v>126</v>
      </c>
      <c r="B57" s="1" t="s">
        <v>127</v>
      </c>
      <c r="C57" s="2">
        <v>1</v>
      </c>
      <c r="D57" s="2">
        <v>3</v>
      </c>
      <c r="E57" s="2"/>
      <c r="F57" s="8">
        <f t="shared" si="8"/>
        <v>2.5</v>
      </c>
      <c r="G57" s="2">
        <v>4</v>
      </c>
      <c r="H57" s="2" t="s">
        <v>18</v>
      </c>
      <c r="I57" s="81" t="s">
        <v>278</v>
      </c>
      <c r="K57" s="1"/>
      <c r="L57" s="85" t="s">
        <v>273</v>
      </c>
      <c r="M57" s="2"/>
      <c r="N57" s="2"/>
      <c r="O57" s="2"/>
      <c r="P57" s="2"/>
      <c r="Q57" s="2"/>
      <c r="R57" s="12"/>
    </row>
    <row r="58" spans="1:19" ht="17.100000000000001" customHeight="1" x14ac:dyDescent="0.25">
      <c r="A58" s="1" t="s">
        <v>128</v>
      </c>
      <c r="B58" s="1" t="s">
        <v>129</v>
      </c>
      <c r="C58" s="2">
        <v>2</v>
      </c>
      <c r="D58" s="2">
        <v>1</v>
      </c>
      <c r="E58" s="2"/>
      <c r="F58" s="8">
        <f t="shared" si="8"/>
        <v>2.5</v>
      </c>
      <c r="G58" s="2">
        <v>3</v>
      </c>
      <c r="H58" s="2" t="s">
        <v>18</v>
      </c>
      <c r="I58" s="79" t="s">
        <v>277</v>
      </c>
      <c r="K58" s="1"/>
      <c r="L58" s="86"/>
      <c r="M58" s="2"/>
      <c r="N58" s="2"/>
      <c r="O58" s="2"/>
      <c r="P58" s="2"/>
      <c r="Q58" s="2"/>
      <c r="R58" s="12"/>
    </row>
    <row r="59" spans="1:19" ht="17.100000000000001" customHeight="1" x14ac:dyDescent="0.25">
      <c r="A59" s="1" t="s">
        <v>130</v>
      </c>
      <c r="B59" s="1" t="s">
        <v>131</v>
      </c>
      <c r="C59" s="2">
        <v>2</v>
      </c>
      <c r="D59" s="2">
        <v>0</v>
      </c>
      <c r="E59" s="2"/>
      <c r="F59" s="8">
        <f t="shared" si="8"/>
        <v>2</v>
      </c>
      <c r="G59" s="2">
        <v>2</v>
      </c>
      <c r="H59" s="2" t="s">
        <v>18</v>
      </c>
      <c r="I59" s="80" t="s">
        <v>278</v>
      </c>
      <c r="K59" s="1"/>
      <c r="L59" s="86"/>
      <c r="M59" s="2"/>
      <c r="N59" s="2"/>
      <c r="O59" s="2"/>
      <c r="P59" s="2"/>
      <c r="Q59" s="2"/>
      <c r="R59" s="12"/>
    </row>
    <row r="60" spans="1:19" ht="17.100000000000001" customHeight="1" x14ac:dyDescent="0.25">
      <c r="A60" s="1" t="s">
        <v>132</v>
      </c>
      <c r="B60" s="1" t="s">
        <v>133</v>
      </c>
      <c r="C60" s="2">
        <v>2</v>
      </c>
      <c r="D60" s="2">
        <v>1</v>
      </c>
      <c r="E60" s="2"/>
      <c r="F60" s="8">
        <f t="shared" si="8"/>
        <v>2.5</v>
      </c>
      <c r="G60" s="2">
        <v>4</v>
      </c>
      <c r="H60" s="2" t="s">
        <v>18</v>
      </c>
      <c r="I60" s="81" t="s">
        <v>278</v>
      </c>
      <c r="K60" s="1"/>
      <c r="L60" s="86"/>
      <c r="M60" s="2"/>
      <c r="N60" s="2"/>
      <c r="O60" s="2"/>
      <c r="P60" s="2"/>
      <c r="Q60" s="2"/>
      <c r="R60" s="12"/>
    </row>
    <row r="61" spans="1:19" ht="17.100000000000001" customHeight="1" x14ac:dyDescent="0.25">
      <c r="A61" s="1" t="s">
        <v>134</v>
      </c>
      <c r="B61" s="1" t="s">
        <v>135</v>
      </c>
      <c r="C61" s="2">
        <v>1</v>
      </c>
      <c r="D61" s="2">
        <v>1</v>
      </c>
      <c r="E61" s="2"/>
      <c r="F61" s="8">
        <f t="shared" si="8"/>
        <v>1.5</v>
      </c>
      <c r="G61" s="2">
        <v>2</v>
      </c>
      <c r="H61" s="2" t="s">
        <v>18</v>
      </c>
      <c r="I61" s="81" t="s">
        <v>278</v>
      </c>
      <c r="K61" s="1"/>
      <c r="L61" s="86"/>
      <c r="M61" s="2"/>
      <c r="N61" s="2"/>
      <c r="O61" s="2"/>
      <c r="P61" s="2"/>
      <c r="Q61" s="2"/>
      <c r="R61" s="12"/>
    </row>
    <row r="62" spans="1:19" ht="17.100000000000001" customHeight="1" x14ac:dyDescent="0.25">
      <c r="A62" s="55"/>
      <c r="B62" s="35" t="s">
        <v>136</v>
      </c>
      <c r="C62" s="20">
        <v>2</v>
      </c>
      <c r="D62" s="20">
        <v>0</v>
      </c>
      <c r="E62" s="20"/>
      <c r="F62" s="21">
        <f t="shared" si="8"/>
        <v>2</v>
      </c>
      <c r="G62" s="20">
        <v>3</v>
      </c>
      <c r="H62" s="22"/>
      <c r="I62" s="80" t="s">
        <v>278</v>
      </c>
      <c r="K62" s="1"/>
      <c r="L62" s="86"/>
      <c r="M62" s="2"/>
      <c r="N62" s="2"/>
      <c r="O62" s="2"/>
      <c r="P62" s="2"/>
      <c r="Q62" s="2"/>
      <c r="R62" s="12"/>
    </row>
    <row r="63" spans="1:19" ht="23.25" customHeight="1" x14ac:dyDescent="0.25">
      <c r="A63" s="29"/>
      <c r="B63" s="1"/>
      <c r="C63" s="2"/>
      <c r="D63" s="2"/>
      <c r="E63" s="2"/>
      <c r="F63" s="8"/>
      <c r="G63" s="2"/>
      <c r="H63" s="22" t="s">
        <v>110</v>
      </c>
      <c r="I63" s="73"/>
      <c r="K63" s="1"/>
      <c r="L63" s="86"/>
      <c r="M63" s="2"/>
      <c r="N63" s="2"/>
      <c r="O63" s="2"/>
      <c r="P63" s="2"/>
      <c r="Q63" s="2"/>
      <c r="R63" s="12"/>
    </row>
    <row r="64" spans="1:19" ht="17.100000000000001" customHeight="1" x14ac:dyDescent="0.25">
      <c r="A64" s="32"/>
      <c r="B64" s="13"/>
      <c r="C64" s="14">
        <f>SUM(C53:C62)</f>
        <v>17</v>
      </c>
      <c r="D64" s="14">
        <f>SUM(D53:D62)</f>
        <v>10</v>
      </c>
      <c r="E64" s="14">
        <f>SUM(E51:E62)</f>
        <v>0</v>
      </c>
      <c r="F64" s="23">
        <f>SUM(F53:F62)</f>
        <v>22</v>
      </c>
      <c r="G64" s="14">
        <f>SUM(G52:G63)</f>
        <v>30</v>
      </c>
      <c r="H64" s="22"/>
      <c r="I64" s="73"/>
      <c r="K64" s="1"/>
      <c r="L64" s="1"/>
      <c r="M64" s="2">
        <f>SUM(M51:M62)</f>
        <v>0</v>
      </c>
      <c r="N64" s="2">
        <f>SUM(N51:N62)</f>
        <v>24</v>
      </c>
      <c r="O64" s="2">
        <f>SUM(O51:O62)</f>
        <v>0</v>
      </c>
      <c r="P64" s="2">
        <f>SUM(P51:P62)</f>
        <v>12</v>
      </c>
      <c r="Q64" s="2">
        <f>SUM(Q52:Q63)</f>
        <v>30</v>
      </c>
      <c r="R64" s="12"/>
    </row>
    <row r="65" spans="1:19" ht="17.100000000000001" customHeight="1" x14ac:dyDescent="0.25">
      <c r="A65" s="30"/>
      <c r="B65" s="10" t="s">
        <v>70</v>
      </c>
      <c r="C65" s="82">
        <f>C64+D64+E64</f>
        <v>27</v>
      </c>
      <c r="D65" s="82"/>
      <c r="E65" s="82"/>
      <c r="F65" s="41">
        <f>F64</f>
        <v>22</v>
      </c>
      <c r="G65" s="37">
        <f>G64</f>
        <v>30</v>
      </c>
      <c r="H65" s="22"/>
      <c r="I65" s="73"/>
      <c r="J65" s="16"/>
      <c r="K65" s="10"/>
      <c r="L65" s="10" t="s">
        <v>70</v>
      </c>
      <c r="M65" s="82">
        <f>M64+N64+O64</f>
        <v>24</v>
      </c>
      <c r="N65" s="82"/>
      <c r="O65" s="82"/>
      <c r="P65" s="37">
        <f>P64</f>
        <v>12</v>
      </c>
      <c r="Q65" s="37">
        <f>Q64</f>
        <v>30</v>
      </c>
      <c r="R65" s="12"/>
    </row>
    <row r="66" spans="1:19" ht="17.100000000000001" customHeight="1" x14ac:dyDescent="0.25">
      <c r="A66" s="33"/>
      <c r="B66" s="16"/>
      <c r="C66" s="16"/>
      <c r="D66" s="16"/>
      <c r="E66" s="16"/>
      <c r="F66" s="16"/>
      <c r="G66" s="16"/>
      <c r="H66" s="16"/>
      <c r="I66" s="16"/>
      <c r="J66" s="40"/>
      <c r="K66" s="40"/>
      <c r="L66" s="40"/>
      <c r="M66" s="40"/>
      <c r="N66" s="40"/>
      <c r="O66" s="40"/>
      <c r="P66" s="40"/>
      <c r="Q66" s="40"/>
      <c r="R66" s="37"/>
    </row>
    <row r="67" spans="1:19" ht="17.100000000000001" customHeight="1" x14ac:dyDescent="0.25">
      <c r="A67" s="33"/>
      <c r="B67" s="16"/>
      <c r="C67" s="16"/>
      <c r="D67" s="16"/>
      <c r="E67" s="16"/>
      <c r="F67" s="16"/>
      <c r="G67" s="16"/>
      <c r="H67" s="16"/>
      <c r="I67" s="16"/>
      <c r="J67" s="40"/>
      <c r="K67" s="40"/>
      <c r="L67" s="40"/>
      <c r="M67" s="40"/>
      <c r="N67" s="40"/>
      <c r="O67" s="40"/>
      <c r="P67" s="40"/>
      <c r="Q67" s="40"/>
      <c r="R67" s="76"/>
    </row>
    <row r="68" spans="1:19" ht="17.100000000000001" customHeight="1" x14ac:dyDescent="0.25">
      <c r="A68" s="82" t="s">
        <v>137</v>
      </c>
      <c r="B68" s="82"/>
      <c r="C68" s="82"/>
      <c r="D68" s="82"/>
      <c r="E68" s="82"/>
      <c r="F68" s="82"/>
      <c r="G68" s="82"/>
      <c r="H68" s="82"/>
      <c r="I68" s="82"/>
      <c r="J68" s="82"/>
      <c r="K68" s="82"/>
      <c r="L68" s="82"/>
      <c r="M68" s="82"/>
      <c r="N68" s="82"/>
      <c r="O68" s="82"/>
      <c r="P68" s="82"/>
      <c r="Q68" s="82"/>
      <c r="R68" s="82"/>
    </row>
    <row r="69" spans="1:19" ht="17.100000000000001" customHeight="1" x14ac:dyDescent="0.25">
      <c r="A69" s="83" t="s">
        <v>138</v>
      </c>
      <c r="B69" s="84"/>
      <c r="C69" s="84"/>
      <c r="D69" s="84"/>
      <c r="E69" s="84"/>
      <c r="F69" s="84"/>
      <c r="G69" s="84"/>
      <c r="H69" s="84"/>
      <c r="I69" s="40"/>
      <c r="K69" s="84" t="s">
        <v>139</v>
      </c>
      <c r="L69" s="84"/>
      <c r="M69" s="84"/>
      <c r="N69" s="84"/>
      <c r="O69" s="84"/>
      <c r="P69" s="84"/>
      <c r="Q69" s="84"/>
      <c r="R69" s="88"/>
    </row>
    <row r="70" spans="1:19" ht="17.100000000000001" customHeight="1" x14ac:dyDescent="0.25">
      <c r="A70" s="30" t="s">
        <v>8</v>
      </c>
      <c r="B70" s="10" t="s">
        <v>9</v>
      </c>
      <c r="C70" s="37" t="s">
        <v>10</v>
      </c>
      <c r="D70" s="37" t="s">
        <v>11</v>
      </c>
      <c r="E70" s="37" t="s">
        <v>12</v>
      </c>
      <c r="F70" s="37" t="s">
        <v>13</v>
      </c>
      <c r="G70" s="37" t="s">
        <v>14</v>
      </c>
      <c r="H70" s="37" t="s">
        <v>15</v>
      </c>
      <c r="I70" s="40"/>
      <c r="K70" s="10" t="s">
        <v>8</v>
      </c>
      <c r="L70" s="10" t="s">
        <v>9</v>
      </c>
      <c r="M70" s="37" t="s">
        <v>10</v>
      </c>
      <c r="N70" s="37" t="s">
        <v>11</v>
      </c>
      <c r="O70" s="37" t="s">
        <v>12</v>
      </c>
      <c r="P70" s="37" t="s">
        <v>13</v>
      </c>
      <c r="Q70" s="37" t="s">
        <v>14</v>
      </c>
      <c r="R70" s="37" t="s">
        <v>15</v>
      </c>
    </row>
    <row r="71" spans="1:19" ht="17.100000000000001" customHeight="1" x14ac:dyDescent="0.25">
      <c r="A71" s="1" t="s">
        <v>140</v>
      </c>
      <c r="B71" s="1" t="s">
        <v>141</v>
      </c>
      <c r="C71" s="4">
        <v>2</v>
      </c>
      <c r="D71" s="4">
        <v>0</v>
      </c>
      <c r="E71" s="4"/>
      <c r="F71" s="5">
        <f t="shared" ref="F71:F72" si="9">C71+D71/2+E71/2</f>
        <v>2</v>
      </c>
      <c r="G71" s="5">
        <v>3</v>
      </c>
      <c r="H71" s="2" t="s">
        <v>18</v>
      </c>
      <c r="I71" s="80" t="s">
        <v>278</v>
      </c>
      <c r="K71" s="1" t="s">
        <v>142</v>
      </c>
      <c r="L71" s="1" t="s">
        <v>143</v>
      </c>
      <c r="M71" s="2">
        <v>2</v>
      </c>
      <c r="N71" s="2">
        <v>0</v>
      </c>
      <c r="O71" s="2"/>
      <c r="P71" s="8">
        <f t="shared" ref="P71:P75" si="10">M71+N71/2+O71/2</f>
        <v>2</v>
      </c>
      <c r="Q71" s="2">
        <v>2</v>
      </c>
      <c r="R71" s="2" t="s">
        <v>18</v>
      </c>
      <c r="S71" s="80" t="s">
        <v>278</v>
      </c>
    </row>
    <row r="72" spans="1:19" ht="17.100000000000001" customHeight="1" x14ac:dyDescent="0.25">
      <c r="A72" s="1" t="s">
        <v>144</v>
      </c>
      <c r="B72" s="1" t="s">
        <v>145</v>
      </c>
      <c r="C72" s="4">
        <v>2</v>
      </c>
      <c r="D72" s="5">
        <v>0</v>
      </c>
      <c r="E72" s="5"/>
      <c r="F72" s="5">
        <f t="shared" si="9"/>
        <v>2</v>
      </c>
      <c r="G72" s="5">
        <v>4</v>
      </c>
      <c r="H72" s="2" t="s">
        <v>146</v>
      </c>
      <c r="I72" s="80" t="s">
        <v>278</v>
      </c>
      <c r="K72" s="1" t="s">
        <v>147</v>
      </c>
      <c r="L72" s="1" t="s">
        <v>148</v>
      </c>
      <c r="M72" s="2">
        <v>2</v>
      </c>
      <c r="N72" s="2">
        <v>1</v>
      </c>
      <c r="O72" s="2"/>
      <c r="P72" s="5">
        <f t="shared" si="10"/>
        <v>2.5</v>
      </c>
      <c r="Q72" s="2">
        <v>4</v>
      </c>
      <c r="R72" s="2" t="s">
        <v>18</v>
      </c>
      <c r="S72" s="81" t="s">
        <v>278</v>
      </c>
    </row>
    <row r="73" spans="1:19" ht="38.25" x14ac:dyDescent="0.25">
      <c r="A73" s="1" t="s">
        <v>149</v>
      </c>
      <c r="B73" s="1" t="s">
        <v>150</v>
      </c>
      <c r="C73" s="4">
        <v>1</v>
      </c>
      <c r="D73" s="4">
        <v>3</v>
      </c>
      <c r="E73" s="4"/>
      <c r="F73" s="5">
        <f>C73+D73/2+E73/2</f>
        <v>2.5</v>
      </c>
      <c r="G73" s="5">
        <v>6</v>
      </c>
      <c r="H73" s="9" t="s">
        <v>276</v>
      </c>
      <c r="I73" s="81" t="s">
        <v>278</v>
      </c>
      <c r="K73" s="1" t="s">
        <v>151</v>
      </c>
      <c r="L73" s="1" t="s">
        <v>152</v>
      </c>
      <c r="M73" s="2">
        <v>1</v>
      </c>
      <c r="N73" s="2">
        <v>2</v>
      </c>
      <c r="O73" s="2"/>
      <c r="P73" s="5">
        <f t="shared" si="10"/>
        <v>2</v>
      </c>
      <c r="Q73" s="2">
        <v>4</v>
      </c>
      <c r="R73" s="2" t="s">
        <v>18</v>
      </c>
      <c r="S73" s="81" t="s">
        <v>278</v>
      </c>
    </row>
    <row r="74" spans="1:19" ht="29.1" customHeight="1" x14ac:dyDescent="0.25">
      <c r="A74" s="1" t="s">
        <v>153</v>
      </c>
      <c r="B74" s="1" t="s">
        <v>154</v>
      </c>
      <c r="C74" s="2">
        <v>2</v>
      </c>
      <c r="D74" s="2">
        <v>1</v>
      </c>
      <c r="E74" s="2"/>
      <c r="F74" s="5">
        <f>C74+D74/2+E74/2</f>
        <v>2.5</v>
      </c>
      <c r="G74" s="2">
        <v>4</v>
      </c>
      <c r="H74" s="2" t="s">
        <v>18</v>
      </c>
      <c r="I74" s="79" t="s">
        <v>277</v>
      </c>
      <c r="K74" s="1" t="s">
        <v>155</v>
      </c>
      <c r="L74" s="1" t="s">
        <v>156</v>
      </c>
      <c r="M74" s="2">
        <v>1</v>
      </c>
      <c r="N74" s="2">
        <v>1</v>
      </c>
      <c r="O74" s="2"/>
      <c r="P74" s="5">
        <f t="shared" si="10"/>
        <v>1.5</v>
      </c>
      <c r="Q74" s="2">
        <v>3</v>
      </c>
      <c r="R74" s="2" t="s">
        <v>18</v>
      </c>
      <c r="S74" s="81" t="s">
        <v>278</v>
      </c>
    </row>
    <row r="75" spans="1:19" ht="17.100000000000001" customHeight="1" x14ac:dyDescent="0.25">
      <c r="A75" s="1" t="s">
        <v>157</v>
      </c>
      <c r="B75" s="1" t="s">
        <v>158</v>
      </c>
      <c r="C75" s="4">
        <v>1</v>
      </c>
      <c r="D75" s="4">
        <v>0</v>
      </c>
      <c r="E75" s="4"/>
      <c r="F75" s="5">
        <f>C75+D75/2+E75/2</f>
        <v>1</v>
      </c>
      <c r="G75" s="5">
        <v>6</v>
      </c>
      <c r="H75" s="2" t="s">
        <v>159</v>
      </c>
      <c r="I75" s="80" t="s">
        <v>278</v>
      </c>
      <c r="K75" s="1" t="s">
        <v>160</v>
      </c>
      <c r="L75" s="1" t="s">
        <v>161</v>
      </c>
      <c r="M75" s="2">
        <v>1</v>
      </c>
      <c r="N75" s="2">
        <v>1</v>
      </c>
      <c r="O75" s="2"/>
      <c r="P75" s="5">
        <f t="shared" si="10"/>
        <v>1.5</v>
      </c>
      <c r="Q75" s="2">
        <v>3</v>
      </c>
      <c r="R75" s="2" t="s">
        <v>90</v>
      </c>
      <c r="S75" s="81" t="s">
        <v>278</v>
      </c>
    </row>
    <row r="76" spans="1:19" ht="33" customHeight="1" x14ac:dyDescent="0.25">
      <c r="A76" s="1"/>
      <c r="B76" s="35" t="s">
        <v>162</v>
      </c>
      <c r="C76" s="6">
        <v>2</v>
      </c>
      <c r="D76" s="6">
        <v>1</v>
      </c>
      <c r="E76" s="6"/>
      <c r="F76" s="7">
        <f>C76+D76/2+E76/2</f>
        <v>2.5</v>
      </c>
      <c r="G76" s="6">
        <v>4</v>
      </c>
      <c r="H76" s="1"/>
      <c r="I76" s="81" t="s">
        <v>278</v>
      </c>
      <c r="K76" s="1" t="s">
        <v>163</v>
      </c>
      <c r="L76" s="1" t="s">
        <v>164</v>
      </c>
      <c r="M76" s="2">
        <v>2</v>
      </c>
      <c r="N76" s="2">
        <v>0</v>
      </c>
      <c r="O76" s="2"/>
      <c r="P76" s="5">
        <f>M76+N76/2+O76/2</f>
        <v>2</v>
      </c>
      <c r="Q76" s="2">
        <v>3</v>
      </c>
      <c r="R76" s="2" t="s">
        <v>114</v>
      </c>
      <c r="S76" s="79" t="s">
        <v>277</v>
      </c>
    </row>
    <row r="77" spans="1:19" ht="17.100000000000001" customHeight="1" x14ac:dyDescent="0.25">
      <c r="A77" s="1"/>
      <c r="B77" s="1" t="s">
        <v>165</v>
      </c>
      <c r="C77" s="2">
        <v>1</v>
      </c>
      <c r="D77" s="2">
        <v>1</v>
      </c>
      <c r="E77" s="2"/>
      <c r="F77" s="7">
        <f>C77+D77/2+E77/2</f>
        <v>1.5</v>
      </c>
      <c r="G77" s="2">
        <v>3</v>
      </c>
      <c r="H77" s="2" t="s">
        <v>18</v>
      </c>
      <c r="I77" s="80" t="s">
        <v>278</v>
      </c>
      <c r="K77" s="1" t="s">
        <v>166</v>
      </c>
      <c r="L77" s="1" t="s">
        <v>167</v>
      </c>
      <c r="M77" s="4">
        <v>1</v>
      </c>
      <c r="N77" s="4">
        <v>1</v>
      </c>
      <c r="O77" s="4"/>
      <c r="P77" s="5">
        <f>M77+N77/2+O77/2</f>
        <v>1.5</v>
      </c>
      <c r="Q77" s="5">
        <v>3</v>
      </c>
      <c r="R77" s="2" t="s">
        <v>18</v>
      </c>
      <c r="S77" s="80" t="s">
        <v>278</v>
      </c>
    </row>
    <row r="78" spans="1:19" ht="108" customHeight="1" x14ac:dyDescent="0.25">
      <c r="A78" s="29"/>
      <c r="B78" s="1"/>
      <c r="C78" s="2"/>
      <c r="D78" s="2"/>
      <c r="E78" s="2"/>
      <c r="F78" s="2"/>
      <c r="G78" s="2"/>
      <c r="H78" s="2"/>
      <c r="I78" s="16"/>
      <c r="K78" s="1" t="s">
        <v>168</v>
      </c>
      <c r="L78" s="1" t="s">
        <v>169</v>
      </c>
      <c r="M78" s="2">
        <v>1</v>
      </c>
      <c r="N78" s="2">
        <v>1</v>
      </c>
      <c r="O78" s="2"/>
      <c r="P78" s="5">
        <f>M78+N78/2+O78/2</f>
        <v>1.5</v>
      </c>
      <c r="Q78" s="2">
        <v>6</v>
      </c>
      <c r="R78" s="77" t="s">
        <v>170</v>
      </c>
      <c r="S78" s="81" t="s">
        <v>278</v>
      </c>
    </row>
    <row r="79" spans="1:19" ht="17.100000000000001" customHeight="1" x14ac:dyDescent="0.25">
      <c r="A79" s="29"/>
      <c r="B79" s="1"/>
      <c r="C79" s="2"/>
      <c r="D79" s="2"/>
      <c r="E79" s="2"/>
      <c r="F79" s="8"/>
      <c r="G79" s="2"/>
      <c r="H79" s="2"/>
      <c r="I79" s="16"/>
      <c r="K79" s="1"/>
      <c r="L79" s="1" t="s">
        <v>63</v>
      </c>
      <c r="M79" s="6">
        <v>1</v>
      </c>
      <c r="N79" s="6">
        <v>1</v>
      </c>
      <c r="O79" s="6"/>
      <c r="P79" s="7">
        <f>M79+N79/2+O79/2</f>
        <v>1.5</v>
      </c>
      <c r="Q79" s="6">
        <v>2</v>
      </c>
      <c r="R79" s="2"/>
      <c r="S79" s="80" t="s">
        <v>278</v>
      </c>
    </row>
    <row r="80" spans="1:19" ht="17.100000000000001" customHeight="1" x14ac:dyDescent="0.25">
      <c r="A80" s="29"/>
      <c r="B80" s="1"/>
      <c r="C80" s="4">
        <f>SUM(C71:C79)</f>
        <v>11</v>
      </c>
      <c r="D80" s="4">
        <f>SUM(D71:D79)</f>
        <v>6</v>
      </c>
      <c r="E80" s="4">
        <f>SUM(E71:E79)</f>
        <v>0</v>
      </c>
      <c r="F80" s="4">
        <f>SUM(F71:F79)</f>
        <v>14</v>
      </c>
      <c r="G80" s="4">
        <f>SUM(G70:G78)</f>
        <v>30</v>
      </c>
      <c r="H80" s="2"/>
      <c r="I80" s="16"/>
      <c r="K80" s="1"/>
      <c r="L80" s="1"/>
      <c r="M80" s="2">
        <f>SUM(M71:M79)</f>
        <v>12</v>
      </c>
      <c r="N80" s="2">
        <f>SUM(N71:N79)</f>
        <v>8</v>
      </c>
      <c r="O80" s="2">
        <f>SUM(O71:O79)</f>
        <v>0</v>
      </c>
      <c r="P80" s="5">
        <f>SUM(P71:P79)</f>
        <v>16</v>
      </c>
      <c r="Q80" s="2">
        <f>SUM(Q70:Q79)</f>
        <v>30</v>
      </c>
      <c r="R80" s="2"/>
    </row>
    <row r="81" spans="1:18" ht="17.100000000000001" customHeight="1" x14ac:dyDescent="0.25">
      <c r="A81" s="30"/>
      <c r="B81" s="10" t="s">
        <v>70</v>
      </c>
      <c r="C81" s="89">
        <f>C80+D80+E80</f>
        <v>17</v>
      </c>
      <c r="D81" s="89"/>
      <c r="E81" s="89"/>
      <c r="F81" s="41">
        <f>F80</f>
        <v>14</v>
      </c>
      <c r="G81" s="41">
        <f>G80</f>
        <v>30</v>
      </c>
      <c r="H81" s="2"/>
      <c r="I81" s="16"/>
      <c r="K81" s="10"/>
      <c r="L81" s="10" t="s">
        <v>70</v>
      </c>
      <c r="M81" s="82">
        <f>M80+N80+O80</f>
        <v>20</v>
      </c>
      <c r="N81" s="82"/>
      <c r="O81" s="82"/>
      <c r="P81" s="37">
        <f>P80</f>
        <v>16</v>
      </c>
      <c r="Q81" s="24">
        <f>Q80</f>
        <v>30</v>
      </c>
      <c r="R81" s="2"/>
    </row>
    <row r="82" spans="1:18" ht="17.100000000000001" customHeight="1" x14ac:dyDescent="0.25">
      <c r="A82" s="31"/>
      <c r="B82" s="25"/>
      <c r="C82" s="25"/>
      <c r="D82" s="16"/>
      <c r="E82" s="16"/>
      <c r="F82" s="16"/>
      <c r="G82" s="16"/>
      <c r="H82" s="16"/>
      <c r="I82" s="16"/>
      <c r="K82" s="1"/>
      <c r="L82" s="1"/>
      <c r="M82" s="2"/>
      <c r="N82" s="2"/>
      <c r="O82" s="2"/>
      <c r="P82" s="2"/>
      <c r="Q82" s="2"/>
      <c r="R82" s="1"/>
    </row>
    <row r="83" spans="1:18" ht="17.100000000000001" customHeight="1" x14ac:dyDescent="0.25">
      <c r="A83" s="31"/>
      <c r="B83" s="11"/>
      <c r="C83" s="11"/>
      <c r="D83" s="16"/>
      <c r="E83" s="16"/>
      <c r="F83" s="16"/>
      <c r="G83" s="16"/>
      <c r="H83" s="16"/>
      <c r="I83" s="16"/>
      <c r="K83" s="1"/>
      <c r="L83" s="10" t="s">
        <v>171</v>
      </c>
      <c r="M83" s="5">
        <f>COUNTA(L71:L79,B71:B78,B53:B62,L53,L34:L43,B34:B44,B11:B23,L11:L23)</f>
        <v>74</v>
      </c>
      <c r="N83" s="2"/>
      <c r="O83" s="2"/>
      <c r="P83" s="2"/>
      <c r="Q83" s="2"/>
      <c r="R83" s="1"/>
    </row>
    <row r="84" spans="1:18" ht="17.100000000000001" customHeight="1" x14ac:dyDescent="0.25">
      <c r="A84" s="31"/>
      <c r="B84" s="11"/>
      <c r="C84" s="11"/>
      <c r="D84" s="16"/>
      <c r="E84" s="16"/>
      <c r="F84" s="16"/>
      <c r="G84" s="16"/>
      <c r="H84" s="16"/>
      <c r="I84" s="16"/>
      <c r="K84" s="1"/>
      <c r="L84" s="10" t="s">
        <v>172</v>
      </c>
      <c r="M84" s="5">
        <f>SUM(C81,M81,C65,M47,C47,M28,C28)</f>
        <v>183</v>
      </c>
      <c r="N84" s="91" t="s">
        <v>173</v>
      </c>
      <c r="O84" s="91"/>
      <c r="P84" s="91"/>
      <c r="Q84" s="91"/>
      <c r="R84" s="91"/>
    </row>
    <row r="85" spans="1:18" ht="17.100000000000001" customHeight="1" x14ac:dyDescent="0.25">
      <c r="A85" s="31"/>
      <c r="B85" s="11"/>
      <c r="C85" s="11"/>
      <c r="D85" s="16"/>
      <c r="E85" s="16"/>
      <c r="F85" s="16"/>
      <c r="G85" s="16"/>
      <c r="H85" s="16"/>
      <c r="I85" s="16"/>
      <c r="J85" s="40"/>
      <c r="K85" s="1"/>
      <c r="L85" s="10" t="s">
        <v>174</v>
      </c>
      <c r="M85" s="5">
        <f>SUM(P81,F81,P65,F65,P47,F47,P28,F28)</f>
        <v>161.5</v>
      </c>
      <c r="N85" s="5"/>
      <c r="O85" s="2"/>
      <c r="P85" s="2"/>
      <c r="Q85" s="2"/>
      <c r="R85" s="1"/>
    </row>
    <row r="86" spans="1:18" ht="17.100000000000001" customHeight="1" x14ac:dyDescent="0.25">
      <c r="A86" s="39"/>
      <c r="B86" s="11"/>
      <c r="C86" s="11"/>
      <c r="D86" s="40"/>
      <c r="E86" s="40"/>
      <c r="F86" s="40"/>
      <c r="G86" s="40"/>
      <c r="H86" s="40"/>
      <c r="I86" s="40"/>
      <c r="J86" s="3"/>
      <c r="K86" s="10"/>
      <c r="L86" s="10" t="s">
        <v>175</v>
      </c>
      <c r="M86" s="5">
        <f>SUM(Q81,G81,G65,Q65,Q47,G47,G28,Q28)</f>
        <v>240</v>
      </c>
      <c r="N86" s="10"/>
      <c r="O86" s="10"/>
      <c r="P86" s="10"/>
      <c r="Q86" s="2"/>
      <c r="R86" s="1"/>
    </row>
    <row r="87" spans="1:18" ht="17.100000000000001" customHeight="1" x14ac:dyDescent="0.25">
      <c r="A87" s="39"/>
      <c r="B87" s="11"/>
      <c r="C87" s="11"/>
      <c r="D87" s="40"/>
      <c r="E87" s="40"/>
      <c r="F87" s="40"/>
      <c r="G87" s="40"/>
      <c r="H87" s="40"/>
      <c r="I87" s="40"/>
      <c r="J87" s="40"/>
      <c r="K87" s="37"/>
      <c r="L87" s="37"/>
      <c r="M87" s="37"/>
      <c r="N87" s="37"/>
      <c r="O87" s="37"/>
      <c r="P87" s="37"/>
      <c r="Q87" s="2"/>
      <c r="R87" s="1"/>
    </row>
    <row r="88" spans="1:18" ht="17.100000000000001" customHeight="1" x14ac:dyDescent="0.25">
      <c r="A88" s="90" t="s">
        <v>176</v>
      </c>
      <c r="B88" s="90"/>
      <c r="C88" s="90"/>
      <c r="D88" s="90"/>
      <c r="E88" s="90"/>
      <c r="F88" s="90"/>
      <c r="G88" s="90"/>
      <c r="H88" s="90"/>
      <c r="I88" s="90"/>
      <c r="J88" s="90"/>
      <c r="K88" s="90"/>
      <c r="L88" s="90"/>
      <c r="M88" s="90"/>
      <c r="N88" s="90"/>
      <c r="O88" s="90"/>
      <c r="P88" s="90"/>
      <c r="Q88" s="90"/>
      <c r="R88" s="90"/>
    </row>
    <row r="89" spans="1:18" x14ac:dyDescent="0.25">
      <c r="A89" s="92" t="s">
        <v>63</v>
      </c>
      <c r="B89" s="93"/>
      <c r="C89" s="93"/>
      <c r="D89" s="93"/>
      <c r="E89" s="93"/>
      <c r="F89" s="93"/>
      <c r="G89" s="93"/>
      <c r="H89" s="94"/>
      <c r="I89" s="74"/>
      <c r="J89" s="61"/>
      <c r="K89" s="87" t="s">
        <v>177</v>
      </c>
      <c r="L89" s="87"/>
      <c r="M89" s="87"/>
      <c r="N89" s="87"/>
      <c r="O89" s="87"/>
      <c r="P89" s="87"/>
      <c r="Q89" s="87"/>
      <c r="R89" s="87"/>
    </row>
    <row r="90" spans="1:18" x14ac:dyDescent="0.25">
      <c r="A90" s="62" t="s">
        <v>8</v>
      </c>
      <c r="B90" s="49" t="s">
        <v>9</v>
      </c>
      <c r="C90" s="49" t="s">
        <v>10</v>
      </c>
      <c r="D90" s="49" t="s">
        <v>11</v>
      </c>
      <c r="E90" s="49" t="s">
        <v>12</v>
      </c>
      <c r="F90" s="49" t="s">
        <v>13</v>
      </c>
      <c r="G90" s="49" t="s">
        <v>14</v>
      </c>
      <c r="H90" s="49" t="s">
        <v>178</v>
      </c>
      <c r="I90" s="74"/>
      <c r="J90" s="61"/>
      <c r="K90" s="49" t="s">
        <v>8</v>
      </c>
      <c r="L90" s="49" t="s">
        <v>9</v>
      </c>
      <c r="M90" s="49" t="s">
        <v>10</v>
      </c>
      <c r="N90" s="49" t="s">
        <v>11</v>
      </c>
      <c r="O90" s="49" t="s">
        <v>12</v>
      </c>
      <c r="P90" s="49" t="s">
        <v>13</v>
      </c>
      <c r="Q90" s="49" t="s">
        <v>14</v>
      </c>
      <c r="R90" s="49" t="s">
        <v>178</v>
      </c>
    </row>
    <row r="91" spans="1:18" x14ac:dyDescent="0.25">
      <c r="A91" s="63" t="s">
        <v>179</v>
      </c>
      <c r="B91" s="64" t="s">
        <v>180</v>
      </c>
      <c r="C91" s="45">
        <v>1</v>
      </c>
      <c r="D91" s="45">
        <v>1</v>
      </c>
      <c r="E91" s="50">
        <v>0</v>
      </c>
      <c r="F91" s="51">
        <v>1.5</v>
      </c>
      <c r="G91" s="45">
        <v>2</v>
      </c>
      <c r="H91" s="65" t="s">
        <v>18</v>
      </c>
      <c r="I91" s="70"/>
      <c r="J91" s="61"/>
      <c r="K91" s="43" t="s">
        <v>181</v>
      </c>
      <c r="L91" s="44" t="s">
        <v>182</v>
      </c>
      <c r="M91" s="45">
        <v>2</v>
      </c>
      <c r="N91" s="45">
        <v>0</v>
      </c>
      <c r="O91" s="45"/>
      <c r="P91" s="56">
        <v>2</v>
      </c>
      <c r="Q91" s="45">
        <v>3</v>
      </c>
      <c r="R91" s="46" t="s">
        <v>18</v>
      </c>
    </row>
    <row r="92" spans="1:18" x14ac:dyDescent="0.25">
      <c r="A92" s="63" t="s">
        <v>183</v>
      </c>
      <c r="B92" s="64" t="s">
        <v>184</v>
      </c>
      <c r="C92" s="45">
        <v>1</v>
      </c>
      <c r="D92" s="45">
        <v>1</v>
      </c>
      <c r="E92" s="50">
        <v>0</v>
      </c>
      <c r="F92" s="51">
        <v>1.5</v>
      </c>
      <c r="G92" s="45">
        <v>2</v>
      </c>
      <c r="H92" s="65" t="s">
        <v>18</v>
      </c>
      <c r="I92" s="70"/>
      <c r="J92" s="61"/>
      <c r="K92" s="43" t="s">
        <v>185</v>
      </c>
      <c r="L92" s="44" t="s">
        <v>186</v>
      </c>
      <c r="M92" s="45">
        <v>2</v>
      </c>
      <c r="N92" s="45">
        <v>0</v>
      </c>
      <c r="O92" s="45"/>
      <c r="P92" s="56">
        <v>2</v>
      </c>
      <c r="Q92" s="45">
        <v>3</v>
      </c>
      <c r="R92" s="46" t="s">
        <v>18</v>
      </c>
    </row>
    <row r="93" spans="1:18" x14ac:dyDescent="0.25">
      <c r="A93" s="63" t="s">
        <v>187</v>
      </c>
      <c r="B93" s="64" t="s">
        <v>188</v>
      </c>
      <c r="C93" s="45">
        <v>1</v>
      </c>
      <c r="D93" s="45">
        <v>1</v>
      </c>
      <c r="E93" s="50">
        <v>0</v>
      </c>
      <c r="F93" s="51">
        <v>1.5</v>
      </c>
      <c r="G93" s="45">
        <v>2</v>
      </c>
      <c r="H93" s="65" t="s">
        <v>18</v>
      </c>
      <c r="I93" s="70"/>
      <c r="J93" s="61"/>
      <c r="K93" s="43" t="s">
        <v>189</v>
      </c>
      <c r="L93" s="44" t="s">
        <v>190</v>
      </c>
      <c r="M93" s="45">
        <v>2</v>
      </c>
      <c r="N93" s="45">
        <v>0</v>
      </c>
      <c r="O93" s="46"/>
      <c r="P93" s="47">
        <f t="shared" ref="P93:P99" si="11">M93+N93/2+O93/2</f>
        <v>2</v>
      </c>
      <c r="Q93" s="66">
        <v>3</v>
      </c>
      <c r="R93" s="45" t="s">
        <v>18</v>
      </c>
    </row>
    <row r="94" spans="1:18" x14ac:dyDescent="0.25">
      <c r="A94" s="63" t="s">
        <v>191</v>
      </c>
      <c r="B94" s="64" t="s">
        <v>192</v>
      </c>
      <c r="C94" s="45">
        <v>1</v>
      </c>
      <c r="D94" s="45">
        <v>1</v>
      </c>
      <c r="E94" s="50">
        <v>0</v>
      </c>
      <c r="F94" s="51">
        <v>1.5</v>
      </c>
      <c r="G94" s="45">
        <v>2</v>
      </c>
      <c r="H94" s="65" t="s">
        <v>18</v>
      </c>
      <c r="I94" s="70"/>
      <c r="J94" s="61"/>
      <c r="K94" s="43" t="s">
        <v>193</v>
      </c>
      <c r="L94" s="44" t="s">
        <v>194</v>
      </c>
      <c r="M94" s="45">
        <v>2</v>
      </c>
      <c r="N94" s="45">
        <v>0</v>
      </c>
      <c r="O94" s="46"/>
      <c r="P94" s="47">
        <f t="shared" si="11"/>
        <v>2</v>
      </c>
      <c r="Q94" s="66">
        <v>3</v>
      </c>
      <c r="R94" s="45" t="s">
        <v>18</v>
      </c>
    </row>
    <row r="95" spans="1:18" x14ac:dyDescent="0.25">
      <c r="A95" s="63" t="s">
        <v>195</v>
      </c>
      <c r="B95" s="64" t="s">
        <v>196</v>
      </c>
      <c r="C95" s="45">
        <v>1</v>
      </c>
      <c r="D95" s="45">
        <v>1</v>
      </c>
      <c r="E95" s="50">
        <v>0</v>
      </c>
      <c r="F95" s="51">
        <v>1.5</v>
      </c>
      <c r="G95" s="45">
        <v>2</v>
      </c>
      <c r="H95" s="65" t="s">
        <v>18</v>
      </c>
      <c r="I95" s="70"/>
      <c r="J95" s="61"/>
      <c r="K95" s="43" t="s">
        <v>197</v>
      </c>
      <c r="L95" s="44" t="s">
        <v>198</v>
      </c>
      <c r="M95" s="45">
        <v>2</v>
      </c>
      <c r="N95" s="45">
        <v>0</v>
      </c>
      <c r="O95" s="46"/>
      <c r="P95" s="47">
        <f t="shared" si="11"/>
        <v>2</v>
      </c>
      <c r="Q95" s="66">
        <v>3</v>
      </c>
      <c r="R95" s="45" t="s">
        <v>18</v>
      </c>
    </row>
    <row r="96" spans="1:18" x14ac:dyDescent="0.25">
      <c r="A96" s="63" t="s">
        <v>199</v>
      </c>
      <c r="B96" s="64" t="s">
        <v>200</v>
      </c>
      <c r="C96" s="45">
        <v>1</v>
      </c>
      <c r="D96" s="45">
        <v>1</v>
      </c>
      <c r="E96" s="50">
        <v>0</v>
      </c>
      <c r="F96" s="51">
        <v>1.5</v>
      </c>
      <c r="G96" s="45">
        <v>2</v>
      </c>
      <c r="H96" s="65" t="s">
        <v>18</v>
      </c>
      <c r="I96" s="70"/>
      <c r="J96" s="61"/>
      <c r="K96" s="43" t="s">
        <v>201</v>
      </c>
      <c r="L96" s="44" t="s">
        <v>202</v>
      </c>
      <c r="M96" s="45">
        <v>2</v>
      </c>
      <c r="N96" s="45">
        <v>0</v>
      </c>
      <c r="O96" s="46"/>
      <c r="P96" s="47">
        <f t="shared" si="11"/>
        <v>2</v>
      </c>
      <c r="Q96" s="66">
        <v>3</v>
      </c>
      <c r="R96" s="45" t="s">
        <v>18</v>
      </c>
    </row>
    <row r="97" spans="1:18" x14ac:dyDescent="0.25">
      <c r="A97" s="63" t="s">
        <v>203</v>
      </c>
      <c r="B97" s="64" t="s">
        <v>204</v>
      </c>
      <c r="C97" s="45">
        <v>1</v>
      </c>
      <c r="D97" s="45">
        <v>1</v>
      </c>
      <c r="E97" s="50">
        <v>0</v>
      </c>
      <c r="F97" s="51">
        <v>1.5</v>
      </c>
      <c r="G97" s="45">
        <v>2</v>
      </c>
      <c r="H97" s="65" t="s">
        <v>199</v>
      </c>
      <c r="I97" s="70"/>
      <c r="J97" s="61"/>
      <c r="K97" s="43" t="s">
        <v>205</v>
      </c>
      <c r="L97" s="44" t="s">
        <v>206</v>
      </c>
      <c r="M97" s="45">
        <v>2</v>
      </c>
      <c r="N97" s="45">
        <v>0</v>
      </c>
      <c r="O97" s="46"/>
      <c r="P97" s="47">
        <f t="shared" si="11"/>
        <v>2</v>
      </c>
      <c r="Q97" s="66">
        <v>3</v>
      </c>
      <c r="R97" s="45" t="s">
        <v>18</v>
      </c>
    </row>
    <row r="98" spans="1:18" x14ac:dyDescent="0.25">
      <c r="A98" s="63" t="s">
        <v>207</v>
      </c>
      <c r="B98" s="64" t="s">
        <v>208</v>
      </c>
      <c r="C98" s="45">
        <v>1</v>
      </c>
      <c r="D98" s="45">
        <v>1</v>
      </c>
      <c r="E98" s="50">
        <v>0</v>
      </c>
      <c r="F98" s="51">
        <v>1.5</v>
      </c>
      <c r="G98" s="45">
        <v>2</v>
      </c>
      <c r="H98" s="65" t="s">
        <v>18</v>
      </c>
      <c r="I98" s="70"/>
      <c r="J98" s="61"/>
      <c r="K98" s="43" t="s">
        <v>209</v>
      </c>
      <c r="L98" s="44" t="s">
        <v>210</v>
      </c>
      <c r="M98" s="45">
        <v>2</v>
      </c>
      <c r="N98" s="45">
        <v>0</v>
      </c>
      <c r="O98" s="46"/>
      <c r="P98" s="47">
        <f t="shared" si="11"/>
        <v>2</v>
      </c>
      <c r="Q98" s="66">
        <v>3</v>
      </c>
      <c r="R98" s="45" t="s">
        <v>18</v>
      </c>
    </row>
    <row r="99" spans="1:18" x14ac:dyDescent="0.25">
      <c r="A99" s="63" t="s">
        <v>211</v>
      </c>
      <c r="B99" s="64" t="s">
        <v>212</v>
      </c>
      <c r="C99" s="45">
        <v>1</v>
      </c>
      <c r="D99" s="45">
        <v>1</v>
      </c>
      <c r="E99" s="50">
        <v>0</v>
      </c>
      <c r="F99" s="51">
        <v>1.5</v>
      </c>
      <c r="G99" s="45">
        <v>2</v>
      </c>
      <c r="H99" s="65" t="s">
        <v>207</v>
      </c>
      <c r="I99" s="70"/>
      <c r="J99" s="61"/>
      <c r="K99" s="43" t="s">
        <v>213</v>
      </c>
      <c r="L99" s="78" t="s">
        <v>214</v>
      </c>
      <c r="M99" s="45">
        <v>2</v>
      </c>
      <c r="N99" s="45">
        <v>0</v>
      </c>
      <c r="O99" s="46"/>
      <c r="P99" s="47">
        <f t="shared" si="11"/>
        <v>2</v>
      </c>
      <c r="Q99" s="66">
        <v>3</v>
      </c>
      <c r="R99" s="45" t="s">
        <v>18</v>
      </c>
    </row>
    <row r="100" spans="1:18" x14ac:dyDescent="0.25">
      <c r="A100" s="63" t="s">
        <v>215</v>
      </c>
      <c r="B100" s="64" t="s">
        <v>216</v>
      </c>
      <c r="C100" s="45">
        <v>1</v>
      </c>
      <c r="D100" s="45">
        <v>1</v>
      </c>
      <c r="E100" s="50">
        <v>0</v>
      </c>
      <c r="F100" s="51">
        <v>1.5</v>
      </c>
      <c r="G100" s="45">
        <v>2</v>
      </c>
      <c r="H100" s="65" t="s">
        <v>18</v>
      </c>
      <c r="I100" s="70"/>
      <c r="J100" s="61"/>
      <c r="K100" s="87" t="s">
        <v>217</v>
      </c>
      <c r="L100" s="87"/>
      <c r="M100" s="87"/>
      <c r="N100" s="87"/>
      <c r="O100" s="87"/>
      <c r="P100" s="87"/>
      <c r="Q100" s="87"/>
      <c r="R100" s="87"/>
    </row>
    <row r="101" spans="1:18" x14ac:dyDescent="0.25">
      <c r="A101" s="63" t="s">
        <v>218</v>
      </c>
      <c r="B101" s="64" t="s">
        <v>219</v>
      </c>
      <c r="C101" s="45">
        <v>1</v>
      </c>
      <c r="D101" s="45">
        <v>1</v>
      </c>
      <c r="E101" s="50">
        <v>0</v>
      </c>
      <c r="F101" s="51">
        <v>1.5</v>
      </c>
      <c r="G101" s="45">
        <v>2</v>
      </c>
      <c r="H101" s="65" t="s">
        <v>215</v>
      </c>
      <c r="I101" s="70"/>
      <c r="J101" s="61"/>
      <c r="K101" s="49" t="s">
        <v>8</v>
      </c>
      <c r="L101" s="49" t="s">
        <v>9</v>
      </c>
      <c r="M101" s="49" t="s">
        <v>10</v>
      </c>
      <c r="N101" s="49" t="s">
        <v>11</v>
      </c>
      <c r="O101" s="49" t="s">
        <v>12</v>
      </c>
      <c r="P101" s="49" t="s">
        <v>13</v>
      </c>
      <c r="Q101" s="49" t="s">
        <v>14</v>
      </c>
      <c r="R101" s="49" t="s">
        <v>178</v>
      </c>
    </row>
    <row r="102" spans="1:18" x14ac:dyDescent="0.25">
      <c r="A102" s="63" t="s">
        <v>220</v>
      </c>
      <c r="B102" s="64" t="s">
        <v>221</v>
      </c>
      <c r="C102" s="45">
        <v>1</v>
      </c>
      <c r="D102" s="45">
        <v>1</v>
      </c>
      <c r="E102" s="50">
        <v>0</v>
      </c>
      <c r="F102" s="51">
        <v>1.5</v>
      </c>
      <c r="G102" s="45">
        <v>2</v>
      </c>
      <c r="H102" s="65" t="s">
        <v>18</v>
      </c>
      <c r="I102" s="70"/>
      <c r="J102" s="61"/>
      <c r="K102" s="67" t="s">
        <v>222</v>
      </c>
      <c r="L102" s="1" t="s">
        <v>223</v>
      </c>
      <c r="M102" s="2">
        <v>2</v>
      </c>
      <c r="N102" s="2">
        <v>1</v>
      </c>
      <c r="O102" s="2"/>
      <c r="P102" s="8">
        <v>2.5</v>
      </c>
      <c r="Q102" s="4">
        <v>4</v>
      </c>
      <c r="R102" s="4" t="s">
        <v>224</v>
      </c>
    </row>
    <row r="103" spans="1:18" x14ac:dyDescent="0.25">
      <c r="A103" s="63" t="s">
        <v>225</v>
      </c>
      <c r="B103" s="64" t="s">
        <v>226</v>
      </c>
      <c r="C103" s="45">
        <v>1</v>
      </c>
      <c r="D103" s="45">
        <v>1</v>
      </c>
      <c r="E103" s="50">
        <v>0</v>
      </c>
      <c r="F103" s="51">
        <v>1.5</v>
      </c>
      <c r="G103" s="45">
        <v>2</v>
      </c>
      <c r="H103" s="65" t="s">
        <v>18</v>
      </c>
      <c r="I103" s="70"/>
      <c r="J103" s="61"/>
      <c r="K103" s="67" t="s">
        <v>227</v>
      </c>
      <c r="L103" s="1" t="s">
        <v>228</v>
      </c>
      <c r="M103" s="2">
        <v>2</v>
      </c>
      <c r="N103" s="2">
        <v>1</v>
      </c>
      <c r="O103" s="2"/>
      <c r="P103" s="5">
        <f>M103+N103/2+O103/2</f>
        <v>2.5</v>
      </c>
      <c r="Q103" s="4">
        <v>4</v>
      </c>
      <c r="R103" s="2" t="s">
        <v>18</v>
      </c>
    </row>
    <row r="104" spans="1:18" x14ac:dyDescent="0.25">
      <c r="A104" s="63" t="s">
        <v>229</v>
      </c>
      <c r="B104" s="64" t="s">
        <v>230</v>
      </c>
      <c r="C104" s="45">
        <v>1</v>
      </c>
      <c r="D104" s="45">
        <v>1</v>
      </c>
      <c r="E104" s="50">
        <v>0</v>
      </c>
      <c r="F104" s="51">
        <v>1.5</v>
      </c>
      <c r="G104" s="45">
        <v>2</v>
      </c>
      <c r="H104" s="65" t="s">
        <v>18</v>
      </c>
      <c r="I104" s="70"/>
      <c r="J104" s="61"/>
      <c r="K104" s="20" t="s">
        <v>231</v>
      </c>
      <c r="L104" s="35" t="s">
        <v>232</v>
      </c>
      <c r="M104" s="2">
        <v>2</v>
      </c>
      <c r="N104" s="20">
        <v>1</v>
      </c>
      <c r="O104" s="20"/>
      <c r="P104" s="20">
        <f>M104+N104/2+O104/2</f>
        <v>2.5</v>
      </c>
      <c r="Q104" s="4">
        <v>4</v>
      </c>
      <c r="R104" s="20" t="s">
        <v>233</v>
      </c>
    </row>
    <row r="105" spans="1:18" x14ac:dyDescent="0.25">
      <c r="A105" s="63" t="s">
        <v>234</v>
      </c>
      <c r="B105" s="64" t="s">
        <v>235</v>
      </c>
      <c r="C105" s="45">
        <v>1</v>
      </c>
      <c r="D105" s="45">
        <v>1</v>
      </c>
      <c r="E105" s="50">
        <v>0</v>
      </c>
      <c r="F105" s="51">
        <v>1.5</v>
      </c>
      <c r="G105" s="45">
        <v>2</v>
      </c>
      <c r="H105" s="65" t="s">
        <v>18</v>
      </c>
      <c r="I105" s="70"/>
      <c r="J105" s="61"/>
      <c r="K105" s="67" t="s">
        <v>236</v>
      </c>
      <c r="L105" s="1" t="s">
        <v>237</v>
      </c>
      <c r="M105" s="2">
        <v>2</v>
      </c>
      <c r="N105" s="2">
        <v>1</v>
      </c>
      <c r="O105" s="2"/>
      <c r="P105" s="8">
        <v>2.5</v>
      </c>
      <c r="Q105" s="4">
        <v>4</v>
      </c>
      <c r="R105" s="20" t="s">
        <v>18</v>
      </c>
    </row>
    <row r="106" spans="1:18" x14ac:dyDescent="0.25">
      <c r="A106" s="63" t="s">
        <v>238</v>
      </c>
      <c r="B106" s="64" t="s">
        <v>239</v>
      </c>
      <c r="C106" s="45">
        <v>1</v>
      </c>
      <c r="D106" s="45">
        <v>1</v>
      </c>
      <c r="E106" s="50">
        <v>0</v>
      </c>
      <c r="F106" s="51">
        <v>1.5</v>
      </c>
      <c r="G106" s="45">
        <v>2</v>
      </c>
      <c r="H106" s="65" t="s">
        <v>18</v>
      </c>
      <c r="I106" s="70"/>
      <c r="J106" s="61"/>
      <c r="K106" s="67" t="s">
        <v>240</v>
      </c>
      <c r="L106" s="1" t="s">
        <v>241</v>
      </c>
      <c r="M106" s="2">
        <v>2</v>
      </c>
      <c r="N106" s="2">
        <v>1</v>
      </c>
      <c r="O106" s="2"/>
      <c r="P106" s="8">
        <v>2.5</v>
      </c>
      <c r="Q106" s="4">
        <v>4</v>
      </c>
      <c r="R106" s="4" t="s">
        <v>224</v>
      </c>
    </row>
    <row r="107" spans="1:18" x14ac:dyDescent="0.25">
      <c r="A107" s="63" t="s">
        <v>242</v>
      </c>
      <c r="B107" s="64" t="s">
        <v>243</v>
      </c>
      <c r="C107" s="45">
        <v>1</v>
      </c>
      <c r="D107" s="45">
        <v>1</v>
      </c>
      <c r="E107" s="50">
        <v>0</v>
      </c>
      <c r="F107" s="51">
        <v>1.5</v>
      </c>
      <c r="G107" s="45">
        <v>2</v>
      </c>
      <c r="H107" s="65" t="s">
        <v>18</v>
      </c>
      <c r="I107" s="70"/>
      <c r="J107" s="61"/>
      <c r="K107" s="2" t="s">
        <v>244</v>
      </c>
      <c r="L107" s="1" t="s">
        <v>245</v>
      </c>
      <c r="M107" s="2">
        <v>2</v>
      </c>
      <c r="N107" s="6">
        <v>1</v>
      </c>
      <c r="O107" s="6"/>
      <c r="P107" s="7">
        <f>M107+N107/2+O107/2</f>
        <v>2.5</v>
      </c>
      <c r="Q107" s="4">
        <v>4</v>
      </c>
      <c r="R107" s="2" t="s">
        <v>18</v>
      </c>
    </row>
    <row r="108" spans="1:18" x14ac:dyDescent="0.25">
      <c r="A108" s="63" t="s">
        <v>246</v>
      </c>
      <c r="B108" s="64" t="s">
        <v>247</v>
      </c>
      <c r="C108" s="45">
        <v>1</v>
      </c>
      <c r="D108" s="45">
        <v>1</v>
      </c>
      <c r="E108" s="50">
        <v>0</v>
      </c>
      <c r="F108" s="51">
        <v>1.5</v>
      </c>
      <c r="G108" s="45">
        <v>2</v>
      </c>
      <c r="H108" s="65" t="s">
        <v>18</v>
      </c>
      <c r="I108" s="70"/>
      <c r="J108" s="61"/>
      <c r="K108" s="2" t="s">
        <v>248</v>
      </c>
      <c r="L108" s="1" t="s">
        <v>249</v>
      </c>
      <c r="M108" s="2">
        <v>2</v>
      </c>
      <c r="N108" s="6">
        <v>1</v>
      </c>
      <c r="O108" s="6"/>
      <c r="P108" s="7">
        <f>M108+N108/2+O108/2</f>
        <v>2.5</v>
      </c>
      <c r="Q108" s="4">
        <v>4</v>
      </c>
      <c r="R108" s="2" t="s">
        <v>250</v>
      </c>
    </row>
    <row r="109" spans="1:18" x14ac:dyDescent="0.25">
      <c r="A109" s="63" t="s">
        <v>251</v>
      </c>
      <c r="B109" s="64" t="s">
        <v>252</v>
      </c>
      <c r="C109" s="45">
        <v>1</v>
      </c>
      <c r="D109" s="45">
        <v>1</v>
      </c>
      <c r="E109" s="50">
        <v>0</v>
      </c>
      <c r="F109" s="51">
        <v>1.5</v>
      </c>
      <c r="G109" s="45">
        <v>2</v>
      </c>
      <c r="H109" s="65" t="s">
        <v>18</v>
      </c>
      <c r="I109" s="70"/>
      <c r="J109" s="61"/>
      <c r="K109" s="2" t="s">
        <v>253</v>
      </c>
      <c r="L109" s="12" t="s">
        <v>254</v>
      </c>
      <c r="M109" s="2">
        <v>2</v>
      </c>
      <c r="N109" s="2">
        <v>1</v>
      </c>
      <c r="O109" s="2"/>
      <c r="P109" s="8">
        <f>M109+N109/2+O109/2</f>
        <v>2.5</v>
      </c>
      <c r="Q109" s="4">
        <v>4</v>
      </c>
      <c r="R109" s="4" t="s">
        <v>255</v>
      </c>
    </row>
    <row r="110" spans="1:18" ht="15.75" customHeight="1" x14ac:dyDescent="0.25">
      <c r="A110" s="29" t="s">
        <v>256</v>
      </c>
      <c r="B110" s="43" t="s">
        <v>257</v>
      </c>
      <c r="C110" s="45">
        <v>1</v>
      </c>
      <c r="D110" s="45">
        <v>1</v>
      </c>
      <c r="E110" s="50">
        <v>0</v>
      </c>
      <c r="F110" s="51">
        <v>1.5</v>
      </c>
      <c r="G110" s="45">
        <v>2</v>
      </c>
      <c r="H110" s="65" t="s">
        <v>18</v>
      </c>
      <c r="I110" s="70"/>
      <c r="J110" s="61"/>
      <c r="K110" s="2" t="s">
        <v>258</v>
      </c>
      <c r="L110" s="12" t="s">
        <v>259</v>
      </c>
      <c r="M110" s="2">
        <v>2</v>
      </c>
      <c r="N110" s="2">
        <v>1</v>
      </c>
      <c r="O110" s="2"/>
      <c r="P110" s="8">
        <f>M110+N110/2+O110/2</f>
        <v>2.5</v>
      </c>
      <c r="Q110" s="4">
        <v>4</v>
      </c>
      <c r="R110" s="4" t="s">
        <v>224</v>
      </c>
    </row>
    <row r="111" spans="1:18" ht="15.75" customHeight="1" x14ac:dyDescent="0.25">
      <c r="A111" s="68"/>
      <c r="B111" s="69"/>
      <c r="C111" s="52"/>
      <c r="D111" s="52"/>
      <c r="E111" s="53"/>
      <c r="F111" s="54"/>
      <c r="G111" s="52"/>
      <c r="H111" s="70"/>
      <c r="I111" s="70"/>
      <c r="J111" s="61"/>
      <c r="K111" s="87" t="s">
        <v>260</v>
      </c>
      <c r="L111" s="87"/>
      <c r="M111" s="87"/>
      <c r="N111" s="87"/>
      <c r="O111" s="87"/>
      <c r="P111" s="87"/>
      <c r="Q111" s="87"/>
      <c r="R111" s="87"/>
    </row>
    <row r="112" spans="1:18" x14ac:dyDescent="0.25">
      <c r="A112" s="71"/>
      <c r="B112" s="69"/>
      <c r="C112" s="52"/>
      <c r="D112" s="52"/>
      <c r="E112" s="53"/>
      <c r="F112" s="57"/>
      <c r="G112" s="52"/>
      <c r="H112" s="58"/>
      <c r="I112" s="58"/>
      <c r="J112" s="59"/>
      <c r="K112" s="49" t="s">
        <v>8</v>
      </c>
      <c r="L112" s="49" t="s">
        <v>9</v>
      </c>
      <c r="M112" s="49" t="s">
        <v>10</v>
      </c>
      <c r="N112" s="49" t="s">
        <v>11</v>
      </c>
      <c r="O112" s="49" t="s">
        <v>12</v>
      </c>
      <c r="P112" s="49" t="s">
        <v>13</v>
      </c>
      <c r="Q112" s="49" t="s">
        <v>14</v>
      </c>
      <c r="R112" s="49" t="s">
        <v>178</v>
      </c>
    </row>
    <row r="113" spans="11:18" x14ac:dyDescent="0.25">
      <c r="K113" s="44" t="s">
        <v>261</v>
      </c>
      <c r="L113" s="44" t="s">
        <v>262</v>
      </c>
      <c r="M113" s="45">
        <v>1</v>
      </c>
      <c r="N113" s="45">
        <v>1</v>
      </c>
      <c r="O113" s="45"/>
      <c r="P113" s="45">
        <v>3</v>
      </c>
      <c r="Q113" s="45">
        <v>3</v>
      </c>
      <c r="R113" s="45" t="s">
        <v>18</v>
      </c>
    </row>
  </sheetData>
  <mergeCells count="36">
    <mergeCell ref="A4:S4"/>
    <mergeCell ref="A5:S5"/>
    <mergeCell ref="A1:S1"/>
    <mergeCell ref="A2:S2"/>
    <mergeCell ref="A3:S3"/>
    <mergeCell ref="C28:E28"/>
    <mergeCell ref="M28:O28"/>
    <mergeCell ref="A6:S6"/>
    <mergeCell ref="A7:S7"/>
    <mergeCell ref="A8:S8"/>
    <mergeCell ref="A9:I9"/>
    <mergeCell ref="K9:S9"/>
    <mergeCell ref="K111:R111"/>
    <mergeCell ref="A68:R68"/>
    <mergeCell ref="A69:H69"/>
    <mergeCell ref="K69:R69"/>
    <mergeCell ref="C81:E81"/>
    <mergeCell ref="M81:O81"/>
    <mergeCell ref="A88:R88"/>
    <mergeCell ref="N84:R84"/>
    <mergeCell ref="A89:H89"/>
    <mergeCell ref="K89:R89"/>
    <mergeCell ref="K100:R100"/>
    <mergeCell ref="C65:E65"/>
    <mergeCell ref="M65:O65"/>
    <mergeCell ref="A30:R30"/>
    <mergeCell ref="A31:R31"/>
    <mergeCell ref="A32:H32"/>
    <mergeCell ref="K32:R32"/>
    <mergeCell ref="C47:E47"/>
    <mergeCell ref="M47:O47"/>
    <mergeCell ref="A49:R49"/>
    <mergeCell ref="A50:R50"/>
    <mergeCell ref="A51:H51"/>
    <mergeCell ref="K51:R51"/>
    <mergeCell ref="L57:L63"/>
  </mergeCells>
  <phoneticPr fontId="8" type="noConversion"/>
  <pageMargins left="0.7" right="0.7" top="0.75" bottom="0.75" header="0.3" footer="0.3"/>
  <pageSetup paperSize="9"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Piri Reis University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Ece CEYLANI</dc:creator>
  <cp:keywords/>
  <dc:description/>
  <cp:lastModifiedBy>Yrd. Doc. Dr. Murat Selcuk SOLMAZ</cp:lastModifiedBy>
  <cp:revision/>
  <dcterms:created xsi:type="dcterms:W3CDTF">2020-09-17T08:00:04Z</dcterms:created>
  <dcterms:modified xsi:type="dcterms:W3CDTF">2021-10-05T09:05:58Z</dcterms:modified>
  <cp:category/>
  <cp:contentStatus/>
</cp:coreProperties>
</file>